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4077b4dc248f10c/Documents/Hucclecote Parish Council/Parish council vacancies/"/>
    </mc:Choice>
  </mc:AlternateContent>
  <xr:revisionPtr revIDLastSave="49" documentId="8_{10EA4053-A2A0-4C27-B54E-835C214B7C70}" xr6:coauthVersionLast="47" xr6:coauthVersionMax="47" xr10:uidLastSave="{94554383-D0B9-42B0-8774-57E92132D8E4}"/>
  <bookViews>
    <workbookView xWindow="-108" yWindow="-108" windowWidth="23256" windowHeight="12456" xr2:uid="{711E6584-7423-4ED1-A192-80E3351F21C0}"/>
  </bookViews>
  <sheets>
    <sheet name="Summary by District" sheetId="5" r:id="rId1"/>
    <sheet name="Vacancies by Council Type" sheetId="16" r:id="rId2"/>
    <sheet name="Vacancies by Council Size" sheetId="8" r:id="rId3"/>
    <sheet name="Vacancies Number Descending" sheetId="17" r:id="rId4"/>
    <sheet name="Vacancies % Descend" sheetId="10" r:id="rId5"/>
    <sheet name="Cotswold" sheetId="4" r:id="rId6"/>
    <sheet name="Forest of Dean" sheetId="6" r:id="rId7"/>
    <sheet name="Glos ad Chelt" sheetId="3" r:id="rId8"/>
    <sheet name="Stroud District" sheetId="2" r:id="rId9"/>
    <sheet name="Tewkesbury Borough" sheetId="1" r:id="rId10"/>
  </sheets>
  <definedNames>
    <definedName name="_xlnm.Print_Area" localSheetId="0">'Summary by District'!$B$3:$E$10</definedName>
    <definedName name="_xlnm.Print_Titles" localSheetId="0">'Summary by District'!$A:$A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9" i="17" l="1"/>
  <c r="H118" i="17"/>
  <c r="H228" i="17"/>
  <c r="H227" i="17"/>
  <c r="H226" i="17"/>
  <c r="H225" i="17"/>
  <c r="H224" i="17"/>
  <c r="H223" i="17"/>
  <c r="H222" i="17"/>
  <c r="H221" i="17"/>
  <c r="H220" i="17"/>
  <c r="H219" i="17"/>
  <c r="H218" i="17"/>
  <c r="H217" i="17"/>
  <c r="H216" i="17"/>
  <c r="H215" i="17"/>
  <c r="H214" i="17"/>
  <c r="H213" i="17"/>
  <c r="H212" i="17"/>
  <c r="H211" i="17"/>
  <c r="H210" i="17"/>
  <c r="H209" i="17"/>
  <c r="H208" i="17"/>
  <c r="H207" i="17"/>
  <c r="H206" i="17"/>
  <c r="H205" i="17"/>
  <c r="H204" i="17"/>
  <c r="H203" i="17"/>
  <c r="H202" i="17"/>
  <c r="H201" i="17"/>
  <c r="H200" i="17"/>
  <c r="H199" i="17"/>
  <c r="H198" i="17"/>
  <c r="H197" i="17"/>
  <c r="H196" i="17"/>
  <c r="H195" i="17"/>
  <c r="H194" i="17"/>
  <c r="H193" i="17"/>
  <c r="H192" i="17"/>
  <c r="H191" i="17"/>
  <c r="H190" i="17"/>
  <c r="H189" i="17"/>
  <c r="H188" i="17"/>
  <c r="H187" i="17"/>
  <c r="H186" i="17"/>
  <c r="H185" i="17"/>
  <c r="H184" i="17"/>
  <c r="H183" i="17"/>
  <c r="H182" i="17"/>
  <c r="H181" i="17"/>
  <c r="H180" i="17"/>
  <c r="H179" i="17"/>
  <c r="H178" i="17"/>
  <c r="H177" i="17"/>
  <c r="H176" i="17"/>
  <c r="H175" i="17"/>
  <c r="H174" i="17"/>
  <c r="H173" i="17"/>
  <c r="H172" i="17"/>
  <c r="H171" i="17"/>
  <c r="H170" i="17"/>
  <c r="H169" i="17"/>
  <c r="H168" i="17"/>
  <c r="H167" i="17"/>
  <c r="H166" i="17"/>
  <c r="H165" i="17"/>
  <c r="H164" i="17"/>
  <c r="H163" i="17"/>
  <c r="H162" i="17"/>
  <c r="H161" i="17"/>
  <c r="H160" i="17"/>
  <c r="H159" i="17"/>
  <c r="H158" i="17"/>
  <c r="H157" i="17"/>
  <c r="H156" i="17"/>
  <c r="H155" i="17"/>
  <c r="H154" i="17"/>
  <c r="H153" i="17"/>
  <c r="H152" i="17"/>
  <c r="H151" i="17"/>
  <c r="H150" i="17"/>
  <c r="H149" i="17"/>
  <c r="H148" i="17"/>
  <c r="H147" i="17"/>
  <c r="H146" i="17"/>
  <c r="H145" i="17"/>
  <c r="H144" i="17"/>
  <c r="H143" i="17"/>
  <c r="H142" i="17"/>
  <c r="H141" i="17"/>
  <c r="H140" i="17"/>
  <c r="H139" i="17"/>
  <c r="H138" i="17"/>
  <c r="H137" i="17"/>
  <c r="H136" i="17"/>
  <c r="H135" i="17"/>
  <c r="H134" i="17"/>
  <c r="H133" i="17"/>
  <c r="H132" i="17"/>
  <c r="H131" i="17"/>
  <c r="H130" i="17"/>
  <c r="H129" i="17"/>
  <c r="H128" i="17"/>
  <c r="H127" i="17"/>
  <c r="H126" i="17"/>
  <c r="H125" i="17"/>
  <c r="H124" i="17"/>
  <c r="H123" i="17"/>
  <c r="H122" i="17"/>
  <c r="H121" i="17"/>
  <c r="H120" i="17"/>
  <c r="H119" i="17"/>
  <c r="H117" i="17"/>
  <c r="H116" i="17"/>
  <c r="H115" i="17"/>
  <c r="D114" i="17"/>
  <c r="H114" i="17" s="1"/>
  <c r="H113" i="17"/>
  <c r="H112" i="17"/>
  <c r="H111" i="17"/>
  <c r="H110" i="17"/>
  <c r="H109" i="17"/>
  <c r="H108" i="17"/>
  <c r="H107" i="17"/>
  <c r="H106" i="17"/>
  <c r="H105" i="17"/>
  <c r="H62" i="17"/>
  <c r="H104" i="17"/>
  <c r="H103" i="17"/>
  <c r="H102" i="17"/>
  <c r="H101" i="17"/>
  <c r="H100" i="17"/>
  <c r="H99" i="17"/>
  <c r="H98" i="17"/>
  <c r="H97" i="17"/>
  <c r="H96" i="17"/>
  <c r="H95" i="17"/>
  <c r="H94" i="17"/>
  <c r="H93" i="17"/>
  <c r="H92" i="17"/>
  <c r="H91" i="17"/>
  <c r="H90" i="17"/>
  <c r="H61" i="17"/>
  <c r="H60" i="17"/>
  <c r="H89" i="17"/>
  <c r="H88" i="17"/>
  <c r="H87" i="17"/>
  <c r="H86" i="17"/>
  <c r="H85" i="17"/>
  <c r="H84" i="17"/>
  <c r="H83" i="17"/>
  <c r="H82" i="17"/>
  <c r="H81" i="17"/>
  <c r="H80" i="17"/>
  <c r="H79" i="17"/>
  <c r="H78" i="17"/>
  <c r="H77" i="17"/>
  <c r="H28" i="17"/>
  <c r="H59" i="17"/>
  <c r="H58" i="17"/>
  <c r="H76" i="17"/>
  <c r="H57" i="17"/>
  <c r="H17" i="17"/>
  <c r="H75" i="17"/>
  <c r="H56" i="17"/>
  <c r="H74" i="17"/>
  <c r="H73" i="17"/>
  <c r="H55" i="17"/>
  <c r="H72" i="17"/>
  <c r="H71" i="17"/>
  <c r="H70" i="17"/>
  <c r="H69" i="17"/>
  <c r="H68" i="17"/>
  <c r="H67" i="17"/>
  <c r="H54" i="17"/>
  <c r="H66" i="17"/>
  <c r="H65" i="17"/>
  <c r="H64" i="17"/>
  <c r="H53" i="17"/>
  <c r="H52" i="17"/>
  <c r="H51" i="17"/>
  <c r="H50" i="17"/>
  <c r="H49" i="17"/>
  <c r="H48" i="17"/>
  <c r="H47" i="17"/>
  <c r="H27" i="17"/>
  <c r="H16" i="17"/>
  <c r="D15" i="17"/>
  <c r="H15" i="17" s="1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26" i="17"/>
  <c r="H25" i="17"/>
  <c r="H24" i="17"/>
  <c r="H32" i="17"/>
  <c r="H23" i="17"/>
  <c r="H14" i="17"/>
  <c r="H13" i="17"/>
  <c r="H12" i="17"/>
  <c r="H31" i="17"/>
  <c r="H30" i="17"/>
  <c r="H29" i="17"/>
  <c r="H22" i="17"/>
  <c r="H21" i="17"/>
  <c r="H20" i="17"/>
  <c r="H19" i="17"/>
  <c r="H18" i="17"/>
  <c r="H11" i="17"/>
  <c r="H10" i="17"/>
  <c r="H8" i="17"/>
  <c r="H7" i="17"/>
  <c r="H9" i="17"/>
  <c r="E5" i="16"/>
  <c r="E6" i="16"/>
  <c r="E7" i="16"/>
  <c r="E4" i="16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15" i="8"/>
  <c r="L6" i="5"/>
  <c r="L7" i="5"/>
  <c r="L8" i="5"/>
  <c r="L9" i="5"/>
  <c r="L10" i="5"/>
  <c r="L5" i="5"/>
  <c r="D6" i="5"/>
  <c r="D7" i="5"/>
  <c r="D8" i="5"/>
  <c r="D9" i="5"/>
  <c r="D10" i="5"/>
  <c r="D5" i="5"/>
  <c r="C51" i="1"/>
  <c r="E122" i="4"/>
  <c r="F60" i="2"/>
  <c r="G60" i="2"/>
  <c r="H229" i="10"/>
  <c r="H103" i="10"/>
  <c r="A122" i="4"/>
  <c r="O69" i="4"/>
  <c r="F122" i="4"/>
  <c r="C122" i="4"/>
  <c r="D121" i="4"/>
  <c r="E121" i="4"/>
  <c r="F121" i="4"/>
  <c r="C121" i="4"/>
  <c r="D14" i="3"/>
  <c r="E9" i="5" s="1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117" i="10"/>
  <c r="H116" i="10"/>
  <c r="H115" i="10"/>
  <c r="H111" i="10"/>
  <c r="H112" i="10"/>
  <c r="H113" i="10"/>
  <c r="H108" i="10"/>
  <c r="H109" i="10"/>
  <c r="H110" i="10"/>
  <c r="H106" i="10"/>
  <c r="H107" i="10"/>
  <c r="H105" i="10"/>
  <c r="H104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88" i="10"/>
  <c r="H89" i="10"/>
  <c r="H87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70" i="10"/>
  <c r="H71" i="10"/>
  <c r="H72" i="10"/>
  <c r="H73" i="10"/>
  <c r="H69" i="10"/>
  <c r="H68" i="10"/>
  <c r="H53" i="10"/>
  <c r="H54" i="10"/>
  <c r="H55" i="10"/>
  <c r="H56" i="10"/>
  <c r="H57" i="10"/>
  <c r="H58" i="10"/>
  <c r="H86" i="10"/>
  <c r="H59" i="10"/>
  <c r="H60" i="10"/>
  <c r="H61" i="10"/>
  <c r="H62" i="10"/>
  <c r="H63" i="10"/>
  <c r="H64" i="10"/>
  <c r="H65" i="10"/>
  <c r="H66" i="10"/>
  <c r="H46" i="10"/>
  <c r="H67" i="10"/>
  <c r="H47" i="10"/>
  <c r="H48" i="10"/>
  <c r="H49" i="10"/>
  <c r="H50" i="10"/>
  <c r="H51" i="10"/>
  <c r="H52" i="10"/>
  <c r="H45" i="10"/>
  <c r="H44" i="10"/>
  <c r="H42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24" i="10"/>
  <c r="H25" i="10"/>
  <c r="H26" i="10"/>
  <c r="H27" i="10"/>
  <c r="H28" i="10"/>
  <c r="H22" i="10"/>
  <c r="H23" i="10"/>
  <c r="H21" i="10"/>
  <c r="H18" i="10"/>
  <c r="H19" i="10"/>
  <c r="H20" i="10"/>
  <c r="H13" i="10"/>
  <c r="H14" i="10"/>
  <c r="H15" i="10"/>
  <c r="H16" i="10"/>
  <c r="H17" i="10"/>
  <c r="H11" i="10"/>
  <c r="H12" i="10"/>
  <c r="H10" i="10"/>
  <c r="H9" i="10"/>
  <c r="H8" i="10"/>
  <c r="H118" i="10"/>
  <c r="D43" i="10"/>
  <c r="H43" i="10" s="1"/>
  <c r="D114" i="10"/>
  <c r="H114" i="10" s="1"/>
  <c r="F14" i="3"/>
  <c r="F15" i="3"/>
  <c r="E15" i="3"/>
  <c r="F47" i="6"/>
  <c r="G47" i="6"/>
  <c r="D47" i="6"/>
  <c r="G48" i="6"/>
  <c r="J6" i="5" l="1"/>
  <c r="E6" i="5"/>
  <c r="E47" i="6"/>
  <c r="E48" i="6"/>
  <c r="A48" i="6"/>
  <c r="E14" i="3"/>
  <c r="A121" i="4"/>
  <c r="O6" i="4"/>
  <c r="O7" i="4"/>
  <c r="O94" i="4"/>
  <c r="O95" i="4"/>
  <c r="O8" i="4"/>
  <c r="O96" i="4"/>
  <c r="O97" i="4"/>
  <c r="O9" i="4"/>
  <c r="O10" i="4"/>
  <c r="O98" i="4"/>
  <c r="O11" i="4"/>
  <c r="O99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100" i="4"/>
  <c r="O27" i="4"/>
  <c r="O28" i="4"/>
  <c r="O29" i="4"/>
  <c r="O101" i="4"/>
  <c r="O30" i="4"/>
  <c r="O31" i="4"/>
  <c r="O102" i="4"/>
  <c r="O32" i="4"/>
  <c r="O33" i="4"/>
  <c r="O34" i="4"/>
  <c r="O35" i="4"/>
  <c r="O36" i="4"/>
  <c r="O103" i="4"/>
  <c r="O37" i="4"/>
  <c r="O38" i="4"/>
  <c r="O39" i="4"/>
  <c r="O40" i="4"/>
  <c r="O41" i="4"/>
  <c r="O104" i="4"/>
  <c r="O42" i="4"/>
  <c r="O43" i="4"/>
  <c r="O44" i="4"/>
  <c r="O105" i="4"/>
  <c r="O45" i="4"/>
  <c r="O46" i="4"/>
  <c r="O106" i="4"/>
  <c r="O47" i="4"/>
  <c r="O107" i="4"/>
  <c r="O108" i="4"/>
  <c r="O49" i="4"/>
  <c r="O50" i="4"/>
  <c r="O51" i="4"/>
  <c r="O52" i="4"/>
  <c r="O53" i="4"/>
  <c r="O55" i="4"/>
  <c r="O54" i="4"/>
  <c r="O56" i="4"/>
  <c r="O57" i="4"/>
  <c r="O58" i="4"/>
  <c r="O59" i="4"/>
  <c r="O60" i="4"/>
  <c r="O61" i="4"/>
  <c r="O62" i="4"/>
  <c r="O63" i="4"/>
  <c r="O109" i="4"/>
  <c r="O64" i="4"/>
  <c r="O110" i="4"/>
  <c r="O111" i="4"/>
  <c r="O65" i="4"/>
  <c r="O66" i="4"/>
  <c r="O67" i="4"/>
  <c r="O68" i="4"/>
  <c r="O112" i="4"/>
  <c r="O70" i="4"/>
  <c r="O71" i="4"/>
  <c r="O113" i="4"/>
  <c r="O72" i="4"/>
  <c r="O73" i="4"/>
  <c r="O74" i="4"/>
  <c r="O75" i="4"/>
  <c r="O76" i="4"/>
  <c r="O77" i="4"/>
  <c r="O78" i="4"/>
  <c r="O79" i="4"/>
  <c r="O80" i="4"/>
  <c r="O114" i="4"/>
  <c r="O81" i="4"/>
  <c r="O82" i="4"/>
  <c r="O83" i="4"/>
  <c r="O84" i="4"/>
  <c r="O85" i="4"/>
  <c r="O115" i="4"/>
  <c r="O48" i="4"/>
  <c r="O86" i="4"/>
  <c r="O116" i="4"/>
  <c r="O88" i="4"/>
  <c r="O87" i="4"/>
  <c r="O117" i="4"/>
  <c r="O89" i="4"/>
  <c r="O118" i="4"/>
  <c r="O119" i="4"/>
  <c r="O90" i="4"/>
  <c r="O91" i="4"/>
  <c r="O92" i="4"/>
  <c r="E5" i="5"/>
  <c r="G59" i="2"/>
  <c r="F59" i="2"/>
  <c r="E18" i="2"/>
  <c r="E14" i="2"/>
  <c r="A50" i="1"/>
  <c r="D50" i="1"/>
  <c r="C49" i="1"/>
  <c r="D49" i="1"/>
  <c r="E49" i="1" s="1"/>
  <c r="B49" i="1"/>
  <c r="E8" i="5" s="1"/>
  <c r="J5" i="5" l="1"/>
  <c r="J9" i="5"/>
  <c r="D53" i="1"/>
  <c r="C54" i="1"/>
  <c r="N121" i="4"/>
  <c r="D54" i="1"/>
  <c r="C53" i="1"/>
  <c r="J8" i="5"/>
  <c r="H121" i="4"/>
  <c r="I121" i="4" s="1"/>
  <c r="E59" i="2"/>
  <c r="H59" i="2"/>
  <c r="E53" i="1" l="1"/>
  <c r="E54" i="1"/>
  <c r="E7" i="5"/>
  <c r="E10" i="5" s="1"/>
  <c r="J7" i="5" l="1"/>
  <c r="J10" i="5"/>
</calcChain>
</file>

<file path=xl/sharedStrings.xml><?xml version="1.0" encoding="utf-8"?>
<sst xmlns="http://schemas.openxmlformats.org/spreadsheetml/2006/main" count="3314" uniqueCount="588">
  <si>
    <t xml:space="preserve">Alderton </t>
  </si>
  <si>
    <t>Councillors</t>
  </si>
  <si>
    <t xml:space="preserve">Current </t>
  </si>
  <si>
    <t>Vacancies</t>
  </si>
  <si>
    <t>https://www.aldertonparishcouncil.org.uk/councillors</t>
  </si>
  <si>
    <t>Ashleworth</t>
  </si>
  <si>
    <t>Badgeworth</t>
  </si>
  <si>
    <t>https://badgeworthparishcouncil.gov.uk/staff/</t>
  </si>
  <si>
    <t>https://ashleworth.info/parish-council-2/</t>
  </si>
  <si>
    <t>Bishops Cleeve</t>
  </si>
  <si>
    <t xml:space="preserve">Boddington </t>
  </si>
  <si>
    <t>http://www.boddingtonparishcouncil.org.uk/meet-the-council/</t>
  </si>
  <si>
    <t>Brockworth</t>
  </si>
  <si>
    <t xml:space="preserve">Buckland </t>
  </si>
  <si>
    <t>Chaceley</t>
  </si>
  <si>
    <t>Churchdown</t>
  </si>
  <si>
    <t>Deerhurst</t>
  </si>
  <si>
    <t>Down Hatherley</t>
  </si>
  <si>
    <t>Dumbleton</t>
  </si>
  <si>
    <t>Elmstone Hardwicke</t>
  </si>
  <si>
    <t>Forthampton</t>
  </si>
  <si>
    <t xml:space="preserve">Gotherington </t>
  </si>
  <si>
    <t>Gretton</t>
  </si>
  <si>
    <t>Highnam</t>
  </si>
  <si>
    <t>Hucclecote</t>
  </si>
  <si>
    <t>Innsworth</t>
  </si>
  <si>
    <t>Leigh</t>
  </si>
  <si>
    <t>Longford</t>
  </si>
  <si>
    <t xml:space="preserve">Maismore </t>
  </si>
  <si>
    <t>Minsterworth</t>
  </si>
  <si>
    <t>Northway</t>
  </si>
  <si>
    <t>Norton</t>
  </si>
  <si>
    <t>Sandhurst</t>
  </si>
  <si>
    <t>Shurdington</t>
  </si>
  <si>
    <t>Southam</t>
  </si>
  <si>
    <t>Stanton</t>
  </si>
  <si>
    <t>Stanway</t>
  </si>
  <si>
    <t>Staverton</t>
  </si>
  <si>
    <t>Stoke Orchard and Tredington</t>
  </si>
  <si>
    <t>Teddington</t>
  </si>
  <si>
    <t>Tewkesbury</t>
  </si>
  <si>
    <t>Tirley</t>
  </si>
  <si>
    <t>Toddington</t>
  </si>
  <si>
    <t>Twigworth</t>
  </si>
  <si>
    <t>Twyning</t>
  </si>
  <si>
    <t>Uckington</t>
  </si>
  <si>
    <t>Wheatpieces</t>
  </si>
  <si>
    <t>Winchcombe</t>
  </si>
  <si>
    <t>Woodmancote</t>
  </si>
  <si>
    <t>Ashchurch Rura;</t>
  </si>
  <si>
    <t>Temporary Parish Councillors appointed Feb 2025 no members at that time</t>
  </si>
  <si>
    <t>https://downhatherley-pc.gov.uk/staff/</t>
  </si>
  <si>
    <t>https://dumbleton-pc.gov.uk/council-members/</t>
  </si>
  <si>
    <t>Councillors - Gotherington Parish Council</t>
  </si>
  <si>
    <t>https://grettonpc.weebly.com/your-council.html</t>
  </si>
  <si>
    <t>https://highnamparishcouncil.gov.uk/staff/</t>
  </si>
  <si>
    <t>https://innsworthparishcouncil.gov.uk/members-of-innsworth-parish-council/</t>
  </si>
  <si>
    <t>https://theleighpc.org.uk/council-members/</t>
  </si>
  <si>
    <t>https://longford-pc.gov.uk/staff/#councillors</t>
  </si>
  <si>
    <t>https://maisemore-pc.gov.uk/staff/#councillors</t>
  </si>
  <si>
    <t>https://minsterworthparishcouncil.org.uk/?page_id=1144</t>
  </si>
  <si>
    <t>https://northwayparishcouncil.gov.uk/staff/#councillors</t>
  </si>
  <si>
    <t>https://nortonparish.gov.uk/about/</t>
  </si>
  <si>
    <t>https://shurdington-pc.gov.uk/councillors-and-staff/</t>
  </si>
  <si>
    <t>https://southam-pc.gov.uk/staff/#councillors</t>
  </si>
  <si>
    <t>https://stokeorchardandtredington.org.uk/meet-the-council</t>
  </si>
  <si>
    <t>https://teddington-and-alstone-parish-council.org.uk/council-members/</t>
  </si>
  <si>
    <t>https://toddingtonpc-glos.org/council-members/</t>
  </si>
  <si>
    <t>https://twigworthparishcouncil.com/your-parish-council/</t>
  </si>
  <si>
    <t>https://uckington-parish-council.org.uk/council-members/</t>
  </si>
  <si>
    <t>https://www.wheatpiecesparishcouncil.com/parish-council/councillors/</t>
  </si>
  <si>
    <t>https://www.winchcombetowncouncil.co.uk/</t>
  </si>
  <si>
    <t>https://woodmancoteparish.gov.uk/parish-council/councillors-and-staff</t>
  </si>
  <si>
    <t>https://tewkesburytowncouncil.gov.uk/councillors/</t>
  </si>
  <si>
    <t>Website not accessible - "blacklisted"</t>
  </si>
  <si>
    <t>https://staverton-pc.gov.uk/</t>
  </si>
  <si>
    <t>https://www.twyningparishcouncil.com/councillors</t>
  </si>
  <si>
    <t>https://tirleyvillage.chessck.co.uk/parishcouncil</t>
  </si>
  <si>
    <t>https://ashchurchrural-pc.gov.uk/staff/</t>
  </si>
  <si>
    <t>https://www.bishopscleeveparishcouncil.gov.uk/</t>
  </si>
  <si>
    <t>https://brockworth-pc.gov.uk/</t>
  </si>
  <si>
    <t>http://www.bucklandandlavertonparishcouncil.org.uk/</t>
  </si>
  <si>
    <t>https://www.churchdown-pc.gov.uk/</t>
  </si>
  <si>
    <t>https://deerhurst-pc.gov.uk/</t>
  </si>
  <si>
    <t>https://elmstone-hardwicke-parish-council.org.uk/</t>
  </si>
  <si>
    <t>http://www.forthamptonparishcouncil.org.uk/</t>
  </si>
  <si>
    <t>https://hucclecotepc.gov.uk/</t>
  </si>
  <si>
    <t>Community Name</t>
  </si>
  <si>
    <t>Status</t>
  </si>
  <si>
    <t>Number of Councillors</t>
  </si>
  <si>
    <t>Alkington</t>
  </si>
  <si>
    <t>Parish Council</t>
  </si>
  <si>
    <t>Berkley</t>
  </si>
  <si>
    <t>Arlingham</t>
  </si>
  <si>
    <t>Bisley With Lypiatt</t>
  </si>
  <si>
    <t>Brimscome and Thrupp</t>
  </si>
  <si>
    <t>Brookthorpe with Whaddon</t>
  </si>
  <si>
    <t>Cainscrooss</t>
  </si>
  <si>
    <t xml:space="preserve">Cam </t>
  </si>
  <si>
    <t>Chalford</t>
  </si>
  <si>
    <t>Coaley</t>
  </si>
  <si>
    <t>Cranham</t>
  </si>
  <si>
    <t>Dursley</t>
  </si>
  <si>
    <t>Town Council</t>
  </si>
  <si>
    <t>Eastington</t>
  </si>
  <si>
    <t>Elmore</t>
  </si>
  <si>
    <t>Frampton on Severn</t>
  </si>
  <si>
    <t>Fretherne with Saul</t>
  </si>
  <si>
    <t>Frocester</t>
  </si>
  <si>
    <t xml:space="preserve">Ham and Stone </t>
  </si>
  <si>
    <t>Hamfallow</t>
  </si>
  <si>
    <t>Hardwicke</t>
  </si>
  <si>
    <t>Harescombe</t>
  </si>
  <si>
    <t>Haresfield</t>
  </si>
  <si>
    <t>Hillesley and Tresham</t>
  </si>
  <si>
    <t>Hinton</t>
  </si>
  <si>
    <t>Horsley</t>
  </si>
  <si>
    <t>Kings Stanley</t>
  </si>
  <si>
    <t>Kingswood</t>
  </si>
  <si>
    <t>Leonard Stanley</t>
  </si>
  <si>
    <t>Longney and Epney</t>
  </si>
  <si>
    <t>Minchinhampton</t>
  </si>
  <si>
    <t>Miserden</t>
  </si>
  <si>
    <t>Moreton Valence</t>
  </si>
  <si>
    <t>Nailsworth</t>
  </si>
  <si>
    <t>North Nibley</t>
  </si>
  <si>
    <t>Nympsfield</t>
  </si>
  <si>
    <t>Painswick</t>
  </si>
  <si>
    <t>Pitchcombe</t>
  </si>
  <si>
    <t>Randwick</t>
  </si>
  <si>
    <t>Rodborough</t>
  </si>
  <si>
    <t>Slimbridge</t>
  </si>
  <si>
    <t>Standish</t>
  </si>
  <si>
    <t>Stincombe</t>
  </si>
  <si>
    <t>Stonehouse</t>
  </si>
  <si>
    <t>Stroud</t>
  </si>
  <si>
    <t>Uley</t>
  </si>
  <si>
    <t>Upton St Leonards</t>
  </si>
  <si>
    <t>Whitminster</t>
  </si>
  <si>
    <t>Woodchester</t>
  </si>
  <si>
    <t>Wotton-Under-Edge</t>
  </si>
  <si>
    <t>Parish Meetings</t>
  </si>
  <si>
    <t>Alderley</t>
  </si>
  <si>
    <t>Owlpen</t>
  </si>
  <si>
    <t>https://www.alkingtonparishcouncil.gov.uk/the-council</t>
  </si>
  <si>
    <t>https://www.berkeley-tc.gov.uk/2024/04/notice-of-uncontested-election-and-vacancies/</t>
  </si>
  <si>
    <t>https://www.arlingham.co.uk/the-parish-council/councillors/</t>
  </si>
  <si>
    <t>https://bisley-with-lypiatt.gov.uk/council-members/</t>
  </si>
  <si>
    <t>https://www.brimscombeandthrupp-pc.gov.uk/councillors</t>
  </si>
  <si>
    <t>https://www.brookthorpewithwhaddon-pc.gov.uk/parish-councillors.php</t>
  </si>
  <si>
    <t>https://www.cainscross-pc.gov.uk/the-council/councillors/</t>
  </si>
  <si>
    <t>https://camparishcouncil.gov.uk/about-the-council/councillors/</t>
  </si>
  <si>
    <t>https://www.chalford-glos.gov.uk/Councillors_34821.aspx</t>
  </si>
  <si>
    <t>https://www.coaleypc.org.uk/councilors</t>
  </si>
  <si>
    <t>https://cranhamparishcouncil.gov.uk/council_members/</t>
  </si>
  <si>
    <t>https://www.dursleytowncouncil.gov.uk</t>
  </si>
  <si>
    <t>https://eastington-pc.gov.uk/councillors/</t>
  </si>
  <si>
    <t>https://www.elmoreparish.co.uk/the-parish-council/members-contacts/</t>
  </si>
  <si>
    <t>https://framptononsevernpc.org.uk/?page_id=9</t>
  </si>
  <si>
    <t>https://frocesterpc.org.uk/council_members/</t>
  </si>
  <si>
    <t>Great Oldbury</t>
  </si>
  <si>
    <t>https://www.greatoldbury-pc.gov.uk/the-council</t>
  </si>
  <si>
    <t>https://www.hamandstoneparishcouncil.org.uk/councillors</t>
  </si>
  <si>
    <t>https://www.hamfallow-pc.gov.uk/your-councillors</t>
  </si>
  <si>
    <t>https://www.hardwickepc.gov.uk/documents/240319-112439-436-NoticeofElection-Hardwickepdf.pdf</t>
  </si>
  <si>
    <t>https://www.harescombe-pc.gov.uk/community/harescombe-parish-council-20620/councillors/</t>
  </si>
  <si>
    <t>Hunts Grove</t>
  </si>
  <si>
    <t>https://www.huntsgrove-pc.gov.uk/co-option-2025.php</t>
  </si>
  <si>
    <t>lack of clarity - written to clerk</t>
  </si>
  <si>
    <t>https://woodchesterparishcouncil.gov.uk/</t>
  </si>
  <si>
    <t>https://whitminsterpc.org.uk/councillors/</t>
  </si>
  <si>
    <t>https://www.uptonstleonards-pc.gov.uk/councillors</t>
  </si>
  <si>
    <t>https://www.uleyparishcouncil.gov.uk/your-councillors</t>
  </si>
  <si>
    <t>https://www.stroudtown.gov.uk/councillors</t>
  </si>
  <si>
    <t>https://www.stonehousetowncouncil.gov.uk/your-council/your-councillors/</t>
  </si>
  <si>
    <t>https://stinchcombeparishcouncil.gov.uk/staff/#councillors</t>
  </si>
  <si>
    <t>https://standishvillage.co.uk/councillors/</t>
  </si>
  <si>
    <t>https://slimbridge-pc.gov.uk/council_members/</t>
  </si>
  <si>
    <t>https://www.rodborough.gov.uk/council</t>
  </si>
  <si>
    <t>https://randwickandwestrip-pc.gov.uk/how-to-join-the-council/</t>
  </si>
  <si>
    <t>https://pitchcombepc.org.uk/council_members/</t>
  </si>
  <si>
    <t>https://www.painswick-pc.gov.uk/councillors</t>
  </si>
  <si>
    <t>https://www.nympsfieldparishcouncil.org/NPCContacts.html</t>
  </si>
  <si>
    <t>https://www.nailsworthtowncouncil.gov.uk/council/councillors/</t>
  </si>
  <si>
    <t>https://northnibleyparishcouncil.gov.uk/</t>
  </si>
  <si>
    <t>https://moretonvalence-pc.gov.uk/about-moreton-valence-parish-council/</t>
  </si>
  <si>
    <t>https://miserdenparishcouncil.gov.uk/</t>
  </si>
  <si>
    <t>https://www.minchinhampton-pc.gov.uk/councillors</t>
  </si>
  <si>
    <t>https://www.longneyandepneyparish.co.uk/meet-the-councilllors</t>
  </si>
  <si>
    <t>https://www.leonardstanley-pc.gov.uk/councillors</t>
  </si>
  <si>
    <t>https://kingswoodparishcouncil.gov.uk/council_members/</t>
  </si>
  <si>
    <t>https://www.kingsstanleyparishcouncil.gov.uk/the-council</t>
  </si>
  <si>
    <t>https://horsleyparish.gov.uk/about/</t>
  </si>
  <si>
    <t>https://www.hinton-pc.gov.uk/councillors</t>
  </si>
  <si>
    <t>https://htpc.org.uk/parish-council/</t>
  </si>
  <si>
    <t>https://haresfieldparishcouncil.gov.uk/councillors</t>
  </si>
  <si>
    <t>https://frethernewithsaul-pc.gov.uk/</t>
  </si>
  <si>
    <t>Quedgeley</t>
  </si>
  <si>
    <t>https://quedgeley-tc.gov.uk/</t>
  </si>
  <si>
    <t>Up Hatherley</t>
  </si>
  <si>
    <t>Leckhampton with Warden Hill</t>
  </si>
  <si>
    <t>Charlton Kings</t>
  </si>
  <si>
    <t>Prestbury</t>
  </si>
  <si>
    <t>Swindon</t>
  </si>
  <si>
    <t xml:space="preserve">https://www.charltonkingsparishcouncil.gov.uk/the-council </t>
  </si>
  <si>
    <t>https://www.leckhamptonwithwardenhill-pc.gov.uk/the-council</t>
  </si>
  <si>
    <t>http://www.uphatherleyparish.co.uk/community/up-hatherley-parish-council-13769/your-councillors/</t>
  </si>
  <si>
    <t>https://prestbury-pc.gov.uk/notice-of-councillor-vacancy/</t>
  </si>
  <si>
    <t>https://swindonparish.org.uk/?q=node/20</t>
  </si>
  <si>
    <t>current</t>
  </si>
  <si>
    <t>vacancies</t>
  </si>
  <si>
    <t>Adlestrop</t>
  </si>
  <si>
    <t>Parish Meeting</t>
  </si>
  <si>
    <t>Aldsworth</t>
  </si>
  <si>
    <t>Ampney Crucis</t>
  </si>
  <si>
    <t>Ampney Saint Mary</t>
  </si>
  <si>
    <t>Ampney St Peter</t>
  </si>
  <si>
    <t>Andoversford</t>
  </si>
  <si>
    <t xml:space="preserve">Ashley </t>
  </si>
  <si>
    <t>Aston Sub Edge</t>
  </si>
  <si>
    <t>Avening</t>
  </si>
  <si>
    <t>Bagendon</t>
  </si>
  <si>
    <t>Barnsley</t>
  </si>
  <si>
    <t>Barrington</t>
  </si>
  <si>
    <t>Batsford</t>
  </si>
  <si>
    <t>Baunton</t>
  </si>
  <si>
    <t>Beverston</t>
  </si>
  <si>
    <t>Bibury</t>
  </si>
  <si>
    <t>Birdlip</t>
  </si>
  <si>
    <t>Bledington</t>
  </si>
  <si>
    <t>Blockley</t>
  </si>
  <si>
    <t>Bourton-on-the-Hill</t>
  </si>
  <si>
    <t>Bourton-on-the-Water</t>
  </si>
  <si>
    <t>Boxwell and Leighterton</t>
  </si>
  <si>
    <t>Brimsfield</t>
  </si>
  <si>
    <t>Broadwell</t>
  </si>
  <si>
    <t>Chedworth</t>
  </si>
  <si>
    <t>Cherrington</t>
  </si>
  <si>
    <t>Chipping Campden</t>
  </si>
  <si>
    <t>Cirencester</t>
  </si>
  <si>
    <t>Clapton-on-the-Hill</t>
  </si>
  <si>
    <t>Coates</t>
  </si>
  <si>
    <t>Coberley</t>
  </si>
  <si>
    <t>Cold Aston</t>
  </si>
  <si>
    <t>Colesbourne</t>
  </si>
  <si>
    <t>Coln St Aldwyns</t>
  </si>
  <si>
    <t>Coln St Dennis</t>
  </si>
  <si>
    <t>Compton Abdale</t>
  </si>
  <si>
    <t>Condicote</t>
  </si>
  <si>
    <t>Cowley</t>
  </si>
  <si>
    <t>Cutsdean</t>
  </si>
  <si>
    <t>Daglingworth</t>
  </si>
  <si>
    <t>Didmarton</t>
  </si>
  <si>
    <t>Donnington</t>
  </si>
  <si>
    <t>Dowdeswell</t>
  </si>
  <si>
    <t>Down Ampney</t>
  </si>
  <si>
    <t>Driffield</t>
  </si>
  <si>
    <t>Eastleach</t>
  </si>
  <si>
    <t>Ebrington</t>
  </si>
  <si>
    <t>Edgeworth</t>
  </si>
  <si>
    <t>Elkstone</t>
  </si>
  <si>
    <t>Evenlode</t>
  </si>
  <si>
    <t>Fairford</t>
  </si>
  <si>
    <t>Farmington</t>
  </si>
  <si>
    <t>Great Rissington</t>
  </si>
  <si>
    <t>Guiting Power</t>
  </si>
  <si>
    <t>Hampnett</t>
  </si>
  <si>
    <t>Hatherop</t>
  </si>
  <si>
    <t>Hazleton</t>
  </si>
  <si>
    <t>Icomb</t>
  </si>
  <si>
    <t>Kemble &amp; Ewen</t>
  </si>
  <si>
    <t>Kempsford</t>
  </si>
  <si>
    <t>Kingscote</t>
  </si>
  <si>
    <t>Lechlade</t>
  </si>
  <si>
    <t>Little Rissington</t>
  </si>
  <si>
    <t>Longborough</t>
  </si>
  <si>
    <t>Lower Slaughter</t>
  </si>
  <si>
    <t>Maugersbury</t>
  </si>
  <si>
    <t>Meysey Hampton</t>
  </si>
  <si>
    <t>Mickleton</t>
  </si>
  <si>
    <t>Naunton</t>
  </si>
  <si>
    <t>North Cerney</t>
  </si>
  <si>
    <t>Northleach and Eastington</t>
  </si>
  <si>
    <t>Notgrove</t>
  </si>
  <si>
    <t xml:space="preserve">Oddington </t>
  </si>
  <si>
    <t>Ozleworth</t>
  </si>
  <si>
    <t>Poole Keynes</t>
  </si>
  <si>
    <t>Poulton</t>
  </si>
  <si>
    <t>Preston</t>
  </si>
  <si>
    <t>Quenington</t>
  </si>
  <si>
    <t>Rendcomb</t>
  </si>
  <si>
    <t>Saintbury</t>
  </si>
  <si>
    <t>Sapperton</t>
  </si>
  <si>
    <t>Sevenhampton</t>
  </si>
  <si>
    <t>Sezincote</t>
  </si>
  <si>
    <t>Sherborne</t>
  </si>
  <si>
    <t>Shipton</t>
  </si>
  <si>
    <t>Shipton Moyne</t>
  </si>
  <si>
    <t>Siddington</t>
  </si>
  <si>
    <t>Somerford Keynes</t>
  </si>
  <si>
    <t>South Cerney</t>
  </si>
  <si>
    <t>Southrop</t>
  </si>
  <si>
    <t>Stow-on-the-Wold</t>
  </si>
  <si>
    <t>Swell</t>
  </si>
  <si>
    <t>Syde</t>
  </si>
  <si>
    <t>Temple Guiting</t>
  </si>
  <si>
    <t>Tetbury</t>
  </si>
  <si>
    <t>Tetbury Upton</t>
  </si>
  <si>
    <t>Todenham</t>
  </si>
  <si>
    <t>Turkdean</t>
  </si>
  <si>
    <t>Iupper Rissington</t>
  </si>
  <si>
    <t>Upper Slaughter</t>
  </si>
  <si>
    <t>Westcote</t>
  </si>
  <si>
    <t>Westonbirt &amp; Lasborough</t>
  </si>
  <si>
    <t>Weston Subedge</t>
  </si>
  <si>
    <t>Whittington</t>
  </si>
  <si>
    <t>Willersey</t>
  </si>
  <si>
    <t>Windrush</t>
  </si>
  <si>
    <t>Winson</t>
  </si>
  <si>
    <t>Winstone</t>
  </si>
  <si>
    <t>Withington</t>
  </si>
  <si>
    <t>Wyck Rissington</t>
  </si>
  <si>
    <t>Yanworth</t>
  </si>
  <si>
    <t xml:space="preserve">Nature recovery strategy </t>
  </si>
  <si>
    <t>SSSI</t>
  </si>
  <si>
    <t>Moreton-in-the-Marsh</t>
  </si>
  <si>
    <t>The Duntisbournes</t>
  </si>
  <si>
    <t>Query parish meeting</t>
  </si>
  <si>
    <t>4 shown on website</t>
  </si>
  <si>
    <t>https://wyckrissingtonpc.org.uk/council_members/</t>
  </si>
  <si>
    <t xml:space="preserve">6 shown on website </t>
  </si>
  <si>
    <t>Can't find website</t>
  </si>
  <si>
    <t xml:space="preserve">8 on website </t>
  </si>
  <si>
    <t>https://willerseyparishcouncil.org.uk/council-members/</t>
  </si>
  <si>
    <t>6 shown on website</t>
  </si>
  <si>
    <t>https://westonsubedge.com/parish-council/your-councillors</t>
  </si>
  <si>
    <t>https://wwlpc.org.uk/parish-council/</t>
  </si>
  <si>
    <t>https://upperslaughterparish.org.uk/councillors</t>
  </si>
  <si>
    <t>https://upperrissington-pc.gov.uk/council-members/</t>
  </si>
  <si>
    <t xml:space="preserve">6 on website </t>
  </si>
  <si>
    <t>http://www.todenhamparishcouncil.co.uk/the-parish-council/councillors</t>
  </si>
  <si>
    <t>https://e-voice.org.uk/theduntisbournes/parish-council/</t>
  </si>
  <si>
    <t>5 on website</t>
  </si>
  <si>
    <t>https://bagendonpc.wordpress.com/test-v2/</t>
  </si>
  <si>
    <t>https://tetbury-uptonpc.org.uk/council_members/</t>
  </si>
  <si>
    <t>14 on website not including 1 vacancy</t>
  </si>
  <si>
    <t>https://tetbury.gov.uk/staff/#councillors</t>
  </si>
  <si>
    <t>https://templeguitingparishcouncil.co.uk/council-members/</t>
  </si>
  <si>
    <t>https://swellparishcouncil.gov.uk/councillors</t>
  </si>
  <si>
    <t>https://stowonthewold-tc.gov.uk/</t>
  </si>
  <si>
    <t>https://southrop.org.uk/parish-council/</t>
  </si>
  <si>
    <t>https://www.southcerney.org.uk/members/members-of-the-council</t>
  </si>
  <si>
    <t>https://www.somerfordkeynes.org.uk/parish-council/</t>
  </si>
  <si>
    <t>https://www.siddingtonparishcouncil.org.uk/parish-council-members/</t>
  </si>
  <si>
    <t>https://shiptonmoynepc.org.uk/council_members/</t>
  </si>
  <si>
    <t xml:space="preserve">5 councillors and 1 vacancy listed </t>
  </si>
  <si>
    <t>https://sherborneparish.org/the-parish-council/councillors</t>
  </si>
  <si>
    <t>https://www.sevenhampton.org/whos-who/</t>
  </si>
  <si>
    <t xml:space="preserve">7 councillors shown on website </t>
  </si>
  <si>
    <t>https://sappertonparishcouncil.gov.uk/staff/#councillors</t>
  </si>
  <si>
    <t>https://rendcombpc.yolasite.com/</t>
  </si>
  <si>
    <t>https://queningtonvillage.uk/quenington-parish-council/council-members/</t>
  </si>
  <si>
    <t>6 councillors shown on website</t>
  </si>
  <si>
    <t>7 councillors 0 vacancies shown on website</t>
  </si>
  <si>
    <t>https://prestonparishcouncil.gov.uk/staff/#councillors</t>
  </si>
  <si>
    <t>Website showing 4 and 1 vacancy</t>
  </si>
  <si>
    <t>https://www.poultonvillage.co.uk/?page_id=40</t>
  </si>
  <si>
    <t>https://www.oddingtononline.net/oddington-parish-council/councillors/</t>
  </si>
  <si>
    <t>https://www.northleach.gov.uk/your-town-council/people/</t>
  </si>
  <si>
    <t>https://www.northcerneypc.org.uk/</t>
  </si>
  <si>
    <t>http://www.nauntonpc.org/councillors3.html</t>
  </si>
  <si>
    <t>website shows 4 plus 1 vacancy</t>
  </si>
  <si>
    <t>https://moretoninmarshtowncouncil.gov.uk/councillors</t>
  </si>
  <si>
    <t>https://mickletonparishcouncil.gov.uk/</t>
  </si>
  <si>
    <t>11 councillors shown on website</t>
  </si>
  <si>
    <t>https://meyseyhamptonparishcouncil.wordpress.com/councillors/</t>
  </si>
  <si>
    <t>5 shown on website</t>
  </si>
  <si>
    <t>https://maugersbury.wixsite.com/parishcouncil/councillors</t>
  </si>
  <si>
    <t>Website not accessible</t>
  </si>
  <si>
    <t>Long Newnton</t>
  </si>
  <si>
    <t>Website says there are 5 members but 8 members with no apoligies for most recent meeting</t>
  </si>
  <si>
    <t>https://www.longnewnton.org.uk/wp-content/uploads/2025/05/Minutes-Apr-2025.pdf</t>
  </si>
  <si>
    <t>7 councillors on website</t>
  </si>
  <si>
    <t>https://longborough-pc.gov.uk/council-members/</t>
  </si>
  <si>
    <t>https://littlerissington-pc.gov.uk/</t>
  </si>
  <si>
    <t>https://lechladeonthames.co.uk/lechlade-town-council/about-the-town-council/town-councillors/</t>
  </si>
  <si>
    <t>https://www.kempsfordparishcouncil.net/councillors</t>
  </si>
  <si>
    <t>https://kembleandewen-pc.gov.uk/council-members/</t>
  </si>
  <si>
    <t>https://www.hatheroppc.com/about-1</t>
  </si>
  <si>
    <t>website lists 6 councillors</t>
  </si>
  <si>
    <t>https://www.guitingevents.co.uk/GPPC_YC.html</t>
  </si>
  <si>
    <t>https://greatrissingtonpc.org.uk/?page_id=7</t>
  </si>
  <si>
    <t>Website lists 12 councillors</t>
  </si>
  <si>
    <t>https://fairfordtowncouncil.gov.uk/town-council/councillors/</t>
  </si>
  <si>
    <t>https://evenlodeparishcouncil.wordpress.com/the-council/</t>
  </si>
  <si>
    <t>No info on councillors on parish website</t>
  </si>
  <si>
    <t>https://elkstoneparish.gov.uk/staff/#councillors</t>
  </si>
  <si>
    <t>5 councillors on website</t>
  </si>
  <si>
    <t>https://ebringtonparish.org.uk/council-members/</t>
  </si>
  <si>
    <t>5 councillors shown on website</t>
  </si>
  <si>
    <t>https://eastleachparishcouncil.org/about/</t>
  </si>
  <si>
    <t>Current councillors</t>
  </si>
  <si>
    <t>CDC list</t>
  </si>
  <si>
    <t xml:space="preserve">Can't find website  - assume CDC figure correct </t>
  </si>
  <si>
    <t>7 on website  - this appears to be group parish of Duntisbourne Abbots (7 cllrs) and Duntisbourne Rouse (2 clllrs)</t>
  </si>
  <si>
    <t>On website as Driffield and Harnhill Parish Council</t>
  </si>
  <si>
    <t>https://driffieldandharnhill.org.uk/the-parish-council/</t>
  </si>
  <si>
    <t>https://www.downampneyvillage.co.uk/parish-council-main/councillors.html</t>
  </si>
  <si>
    <t>https://www.dowdeswellvillage.co.uk/general-5-1</t>
  </si>
  <si>
    <t>https://www.didmartonparishcouncil.gov.uk/community/didmarton-parish-council-20504/councillors/</t>
  </si>
  <si>
    <t>https://www.daglingworth.org.uk/parish-council/councillors/</t>
  </si>
  <si>
    <t>https://www.cutsdeanparishcouncil.co.uk/council_members.html</t>
  </si>
  <si>
    <t>Parish Council Members – Cowley PC</t>
  </si>
  <si>
    <t>https://www.condicoteparishcouncil.com/about</t>
  </si>
  <si>
    <t>Can't find website for Parish</t>
  </si>
  <si>
    <t>https://www.coln-st-aldwyns-parish-council.com/</t>
  </si>
  <si>
    <t>https://cirencester.gov.uk/towncouncillors</t>
  </si>
  <si>
    <t>https://www.chippingcampden-tc.gov.uk/councillorsandstaff</t>
  </si>
  <si>
    <t>https://cheringtonpc.org.uk/council_members/</t>
  </si>
  <si>
    <t>https://chedworthpc.org.uk/councillors</t>
  </si>
  <si>
    <t>https://www.broadwellparishcouncil.gov.uk/councillors</t>
  </si>
  <si>
    <t>https://brimpsfieldparishcouncil.gov.uk/staff/#councillors</t>
  </si>
  <si>
    <t>https://boxwellwithleightertonpc.co.uk/members/</t>
  </si>
  <si>
    <t>https://www.bourtononthewater-pc.gov.uk/the-council/councillors/</t>
  </si>
  <si>
    <t>https://bourtononthehill.org.uk/</t>
  </si>
  <si>
    <t>https://www.blockley.org.uk/</t>
  </si>
  <si>
    <t>website doesn't have any info on councillors and doesn't look as if its been updated for some years  CDC has records of 8 councillors</t>
  </si>
  <si>
    <t>https://www.bledington.com/bledington-parish-council</t>
  </si>
  <si>
    <t>https://www.birdlippc.org.uk/parish-council-members/</t>
  </si>
  <si>
    <t>https://www.biburyparishcouncil.gov.uk/councillors</t>
  </si>
  <si>
    <t>https://www.beverstonparishcouncil.org.uk/</t>
  </si>
  <si>
    <t>https://baunton.org.uk/</t>
  </si>
  <si>
    <t>https://www.barringtonpc.com/councillors</t>
  </si>
  <si>
    <t>Website has info on 8 councillors could not check current attendnance as no recent minutes</t>
  </si>
  <si>
    <t>https://www.avening-pc.gov.uk/</t>
  </si>
  <si>
    <t>https://andoversfordparish.gov.uk/staff/#councillors</t>
  </si>
  <si>
    <t>https://ampneycrucis-pc.gov.uk/parish-councillors/</t>
  </si>
  <si>
    <t>https://www.aldworth-pc.gov.uk/councillors</t>
  </si>
  <si>
    <t>Website not accessible CDC has records for 3 councillors</t>
  </si>
  <si>
    <t>District</t>
  </si>
  <si>
    <t>Current Councillors</t>
  </si>
  <si>
    <t>Current Vacancies</t>
  </si>
  <si>
    <t>Cotswolds</t>
  </si>
  <si>
    <t>Seats on Councils surveyed</t>
  </si>
  <si>
    <t>Surveyed</t>
  </si>
  <si>
    <t>Gloucester and Cheltenham</t>
  </si>
  <si>
    <t>Forest of Dean</t>
  </si>
  <si>
    <t>Alvington</t>
  </si>
  <si>
    <t>Awre</t>
  </si>
  <si>
    <t>Aylburton</t>
  </si>
  <si>
    <t>Blaisdon</t>
  </si>
  <si>
    <t>Bromsberrow</t>
  </si>
  <si>
    <t>Churcham</t>
  </si>
  <si>
    <t>Cinderford</t>
  </si>
  <si>
    <t>Coleford</t>
  </si>
  <si>
    <t>Corse</t>
  </si>
  <si>
    <t>Drybrook</t>
  </si>
  <si>
    <t>Dymock</t>
  </si>
  <si>
    <t>English Bicknor</t>
  </si>
  <si>
    <t>Gorsley &amp; Kilcot</t>
  </si>
  <si>
    <t>Hartpury</t>
  </si>
  <si>
    <t>Hewelsfield / Brockweir</t>
  </si>
  <si>
    <t>Huntley</t>
  </si>
  <si>
    <t>Kempley</t>
  </si>
  <si>
    <t>Littledean</t>
  </si>
  <si>
    <t>Longhope</t>
  </si>
  <si>
    <t>Lydbrook</t>
  </si>
  <si>
    <t>Lydney Town</t>
  </si>
  <si>
    <t>Mitcheldean</t>
  </si>
  <si>
    <t>Newent Town</t>
  </si>
  <si>
    <t>Newland</t>
  </si>
  <si>
    <t>Newnham</t>
  </si>
  <si>
    <t>Oxenhall</t>
  </si>
  <si>
    <t>Pauntley</t>
  </si>
  <si>
    <t>Redmarley</t>
  </si>
  <si>
    <t>Ruardean</t>
  </si>
  <si>
    <t>Rudford &amp; Highleadon</t>
  </si>
  <si>
    <t>Ruspidge &amp; Soudley</t>
  </si>
  <si>
    <t>St. Briavels</t>
  </si>
  <si>
    <t>Staunton (Coleford)</t>
  </si>
  <si>
    <t>Staunton (Glos)</t>
  </si>
  <si>
    <t>Taynton</t>
  </si>
  <si>
    <t>Tibberton</t>
  </si>
  <si>
    <t>Tidenham</t>
  </si>
  <si>
    <t>Upleadon</t>
  </si>
  <si>
    <t>West Dean</t>
  </si>
  <si>
    <t>Westbury-On-Severn</t>
  </si>
  <si>
    <t>Woolaston</t>
  </si>
  <si>
    <t>FODC Council</t>
  </si>
  <si>
    <t>PC website</t>
  </si>
  <si>
    <t>http://awre-parish-council.org.uk/whoswho/</t>
  </si>
  <si>
    <t>https://alvingtonvillage.org/</t>
  </si>
  <si>
    <t>https://aylburton-pc.gov.uk/staff/#councillors</t>
  </si>
  <si>
    <t>https://blaisdonpc.org.uk/council_members/</t>
  </si>
  <si>
    <t>https://bromsberrowpc.co.uk/the-parish-council/the-councillors</t>
  </si>
  <si>
    <t>https://churchamparishcouncil.org.uk/councillors/</t>
  </si>
  <si>
    <t>https://cinderfordtowncouncil.gov.uk/about/your-councillors</t>
  </si>
  <si>
    <t>https://www.corse-pc.org.uk/</t>
  </si>
  <si>
    <t>https://www.colefordtowncouncil.gov.uk/council/councillors</t>
  </si>
  <si>
    <t>https://drybrookparishcouncil.gov.uk/council-members/</t>
  </si>
  <si>
    <t>https://dymockparishcouncil.gov.uk/your-council/councillors/</t>
  </si>
  <si>
    <t>https://www.englishbicknor.org/parish-council</t>
  </si>
  <si>
    <t>https://gkpc.co.uk/council-members</t>
  </si>
  <si>
    <t>https://www.hartpury-pc.org.uk/the-council/the-councillors</t>
  </si>
  <si>
    <t>https://www.hewelsfieldandbrockweirpc.org/councillors</t>
  </si>
  <si>
    <t>https://huntleypc.weebly.com/contact-us.html</t>
  </si>
  <si>
    <t>https://kempleyparishcouncil.org/about-us/councillors</t>
  </si>
  <si>
    <t>https://www.littledeanparishcouncil.co.uk/the-council/the-councillors</t>
  </si>
  <si>
    <t xml:space="preserve"> https://longhopeparishcouncil.org/</t>
  </si>
  <si>
    <t>https://www.lydbrookcouncil.co.uk/parish-council/</t>
  </si>
  <si>
    <t>https://lydneytowncouncil.gov.uk/?page_id=8935</t>
  </si>
  <si>
    <t>https://www.mitcheldeancouncil.co.uk/your-council/</t>
  </si>
  <si>
    <t>https://newenttowncouncil.gov.uk/council/</t>
  </si>
  <si>
    <t>https://newlandparishcouncil.gov.uk/council/councillors-clerk/</t>
  </si>
  <si>
    <t>https://newnhamonsevern-pc.gov.uk/</t>
  </si>
  <si>
    <t>https://pauntley.org.uk/parish-council/about-the-council/councillor-info/</t>
  </si>
  <si>
    <t>https://www.redmarley.org.uk/parish-council-pages/</t>
  </si>
  <si>
    <t>https://ruardean-pc.gov.uk/council-members/</t>
  </si>
  <si>
    <t>https://randhpc.wordpress.com/councillors/</t>
  </si>
  <si>
    <t>https://www.ruspidgesoudley-pc.gov.uk/councillors</t>
  </si>
  <si>
    <t>https://www.stbriavels-pc.gov.uk/parish-council/parish-councillors/</t>
  </si>
  <si>
    <t>https://stauntoncoleford.org.uk/councillors/</t>
  </si>
  <si>
    <t>No operating website</t>
  </si>
  <si>
    <t>https://taynton-pc.gov.uk/minutes/</t>
  </si>
  <si>
    <t>https://tibberton-gloucestershire.uk/parish-council/councillors/</t>
  </si>
  <si>
    <t>https://tidenhamparishcouncil.gov.uk/staff/#councillors</t>
  </si>
  <si>
    <t>https://upleadonpc.org.uk/council_members/</t>
  </si>
  <si>
    <t>https://westdeanpc.org.uk/about/your-councillors/</t>
  </si>
  <si>
    <t>https://westburyonsevernparishcouncil.gov.uk/?page_id=57</t>
  </si>
  <si>
    <t>https://woolastonparishcouncil.gov.uk/staff/#councillors</t>
  </si>
  <si>
    <t>Great Witcombe</t>
  </si>
  <si>
    <t>Hasfield</t>
  </si>
  <si>
    <t>Hawling</t>
  </si>
  <si>
    <t>Oxenton</t>
  </si>
  <si>
    <t>Prescott</t>
  </si>
  <si>
    <t>Snowshill</t>
  </si>
  <si>
    <t>Wormington</t>
  </si>
  <si>
    <t xml:space="preserve">Sudeley </t>
  </si>
  <si>
    <t>No website found</t>
  </si>
  <si>
    <t xml:space="preserve">Parish </t>
  </si>
  <si>
    <t>Included in survey</t>
  </si>
  <si>
    <t>Y</t>
  </si>
  <si>
    <t>N</t>
  </si>
  <si>
    <t>DC Website data</t>
  </si>
  <si>
    <t>Current (mainly from Council website)</t>
  </si>
  <si>
    <t xml:space="preserve">Cotswold </t>
  </si>
  <si>
    <t>Cotswold</t>
  </si>
  <si>
    <t>https://www.longhopeparishcouncil.org/</t>
  </si>
  <si>
    <t>No operating website found</t>
  </si>
  <si>
    <t>Gloucester</t>
  </si>
  <si>
    <t>Cheltenham</t>
  </si>
  <si>
    <t>Grand Total</t>
  </si>
  <si>
    <t>Group of Parishes</t>
  </si>
  <si>
    <t>5-8 Councillors</t>
  </si>
  <si>
    <t>9-12 Councillors</t>
  </si>
  <si>
    <t>Councils Surveyed</t>
  </si>
  <si>
    <t>Seats on Councils</t>
  </si>
  <si>
    <t>Percentage Vacancy</t>
  </si>
  <si>
    <t>Size of Council</t>
  </si>
  <si>
    <t>13 - 21 Councillors</t>
  </si>
  <si>
    <t>All Councils</t>
  </si>
  <si>
    <t>Council Size</t>
  </si>
  <si>
    <t>Number of Councils</t>
  </si>
  <si>
    <t>Rodmarton</t>
  </si>
  <si>
    <t>Upper Rissington</t>
  </si>
  <si>
    <t>Whiteshill and Ruscombe</t>
  </si>
  <si>
    <t>https://whiteshillandruscombe-pc.gov.uk/councillor_members/</t>
  </si>
  <si>
    <t>https://rodmartonparishcouncil.gov.uk/your-councillors/</t>
  </si>
  <si>
    <t xml:space="preserve">Gloucestershire </t>
  </si>
  <si>
    <t>Parish and Town Council</t>
  </si>
  <si>
    <t>Total number of Council Seats</t>
  </si>
  <si>
    <t>Total Parishes</t>
  </si>
  <si>
    <t>Councils with Vacancies</t>
  </si>
  <si>
    <t>Councils surveyed</t>
  </si>
  <si>
    <t>Councillor Vacancy Percent</t>
  </si>
  <si>
    <t>Councils with Vacancies Percent</t>
  </si>
  <si>
    <t xml:space="preserve">Survey Data </t>
  </si>
  <si>
    <t>Council Seats Total</t>
  </si>
  <si>
    <t>Vacancy Total</t>
  </si>
  <si>
    <t>Percent</t>
  </si>
  <si>
    <t>Council Type</t>
  </si>
  <si>
    <t>Vacancies by Council Type</t>
  </si>
  <si>
    <t xml:space="preserve"> Parish Council Vacancy Survey July 2025</t>
  </si>
  <si>
    <t>Number of Parishes and Town Councils and Councillors</t>
  </si>
  <si>
    <t>https://chastownley.com/wp-admin/post.php?post=213</t>
  </si>
  <si>
    <t>Chas@chastownley.com</t>
  </si>
  <si>
    <t>Any queries or errors or ommissions should be sent by email to :-</t>
  </si>
  <si>
    <t xml:space="preserve">This spreadsheet was created by Chas Townley July 2025  and information about it including methodoloy  can be found at: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</si>
</sst>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rgb="FF0B0C0C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rgb="FF0B0C0C"/>
      <name val="Arial"/>
      <family val="2"/>
    </font>
    <font>
      <b/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B1B4B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1"/>
    <xf numFmtId="10" fontId="0" fillId="0" borderId="0" xfId="0" applyNumberFormat="1"/>
    <xf numFmtId="0" fontId="0" fillId="0" borderId="1" xfId="0" applyBorder="1"/>
    <xf numFmtId="10" fontId="0" fillId="0" borderId="1" xfId="0" applyNumberFormat="1" applyBorder="1"/>
    <xf numFmtId="0" fontId="2" fillId="2" borderId="2" xfId="0" applyFont="1" applyFill="1" applyBorder="1" applyAlignment="1">
      <alignment horizontal="left" vertical="top" wrapText="1" indent="2"/>
    </xf>
    <xf numFmtId="0" fontId="3" fillId="0" borderId="0" xfId="0" applyFont="1"/>
    <xf numFmtId="0" fontId="4" fillId="0" borderId="0" xfId="0" applyFont="1"/>
    <xf numFmtId="0" fontId="5" fillId="0" borderId="0" xfId="1" applyFont="1"/>
    <xf numFmtId="0" fontId="0" fillId="0" borderId="0" xfId="0" applyAlignment="1">
      <alignment horizontal="left"/>
    </xf>
    <xf numFmtId="164" fontId="4" fillId="0" borderId="0" xfId="0" applyNumberFormat="1" applyFont="1"/>
    <xf numFmtId="0" fontId="6" fillId="2" borderId="0" xfId="0" applyFont="1" applyFill="1" applyAlignment="1">
      <alignment vertical="top" wrapText="1"/>
    </xf>
    <xf numFmtId="0" fontId="4" fillId="0" borderId="2" xfId="0" applyFont="1" applyBorder="1"/>
    <xf numFmtId="0" fontId="6" fillId="2" borderId="2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164" fontId="0" fillId="0" borderId="1" xfId="0" applyNumberFormat="1" applyBorder="1"/>
    <xf numFmtId="0" fontId="0" fillId="0" borderId="3" xfId="0" applyBorder="1"/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 wrapText="1"/>
    </xf>
    <xf numFmtId="0" fontId="0" fillId="0" borderId="8" xfId="0" applyBorder="1"/>
    <xf numFmtId="10" fontId="0" fillId="0" borderId="9" xfId="0" applyNumberFormat="1" applyBorder="1" applyAlignment="1">
      <alignment horizontal="left"/>
    </xf>
    <xf numFmtId="0" fontId="0" fillId="0" borderId="10" xfId="0" applyBorder="1"/>
    <xf numFmtId="0" fontId="0" fillId="0" borderId="11" xfId="0" applyBorder="1"/>
    <xf numFmtId="10" fontId="0" fillId="0" borderId="11" xfId="0" applyNumberFormat="1" applyBorder="1"/>
    <xf numFmtId="10" fontId="0" fillId="0" borderId="12" xfId="0" applyNumberFormat="1" applyBorder="1" applyAlignment="1">
      <alignment horizontal="left"/>
    </xf>
    <xf numFmtId="0" fontId="0" fillId="0" borderId="0" xfId="0" applyAlignment="1">
      <alignment horizontal="center" vertical="top"/>
    </xf>
    <xf numFmtId="0" fontId="0" fillId="0" borderId="1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164" fontId="0" fillId="0" borderId="14" xfId="0" applyNumberFormat="1" applyBorder="1" applyAlignment="1">
      <alignment horizontal="center" vertical="top" wrapText="1"/>
    </xf>
    <xf numFmtId="164" fontId="0" fillId="0" borderId="9" xfId="0" applyNumberFormat="1" applyBorder="1"/>
    <xf numFmtId="164" fontId="0" fillId="0" borderId="12" xfId="0" applyNumberForma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7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as@chastownley.com" TargetMode="External"/><Relationship Id="rId1" Type="http://schemas.openxmlformats.org/officeDocument/2006/relationships/hyperlink" Target="https://chastownley.com/wp-admin/post.php?post=213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stokeorchardandtredington.org.uk/meet-the-council" TargetMode="External"/><Relationship Id="rId18" Type="http://schemas.openxmlformats.org/officeDocument/2006/relationships/hyperlink" Target="https://teddington-and-alstone-parish-council.org.uk/council-members/" TargetMode="External"/><Relationship Id="rId26" Type="http://schemas.openxmlformats.org/officeDocument/2006/relationships/hyperlink" Target="https://www.bishopscleeveparishcouncil.gov.uk/" TargetMode="External"/><Relationship Id="rId3" Type="http://schemas.openxmlformats.org/officeDocument/2006/relationships/hyperlink" Target="https://ashleworth.info/parish-council-2/" TargetMode="External"/><Relationship Id="rId21" Type="http://schemas.openxmlformats.org/officeDocument/2006/relationships/hyperlink" Target="https://tirleyvillage.chessck.co.uk/parishcouncil" TargetMode="External"/><Relationship Id="rId34" Type="http://schemas.openxmlformats.org/officeDocument/2006/relationships/hyperlink" Target="https://minsterworthparishcouncil.org.uk/?page_id=1144" TargetMode="External"/><Relationship Id="rId7" Type="http://schemas.openxmlformats.org/officeDocument/2006/relationships/hyperlink" Target="https://highnamparishcouncil.gov.uk/staff/" TargetMode="External"/><Relationship Id="rId12" Type="http://schemas.openxmlformats.org/officeDocument/2006/relationships/hyperlink" Target="https://nortonparish.gov.uk/about/" TargetMode="External"/><Relationship Id="rId17" Type="http://schemas.openxmlformats.org/officeDocument/2006/relationships/hyperlink" Target="https://woodmancoteparish.gov.uk/parish-council/councillors-and-staff" TargetMode="External"/><Relationship Id="rId25" Type="http://schemas.openxmlformats.org/officeDocument/2006/relationships/hyperlink" Target="https://hucclecotepc.gov.uk/" TargetMode="External"/><Relationship Id="rId33" Type="http://schemas.openxmlformats.org/officeDocument/2006/relationships/hyperlink" Target="https://theleighpc.org.uk/council-members/" TargetMode="External"/><Relationship Id="rId2" Type="http://schemas.openxmlformats.org/officeDocument/2006/relationships/hyperlink" Target="https://badgeworthparishcouncil.gov.uk/staff/" TargetMode="External"/><Relationship Id="rId16" Type="http://schemas.openxmlformats.org/officeDocument/2006/relationships/hyperlink" Target="https://www.wheatpiecesparishcouncil.com/parish-council/councillors/" TargetMode="External"/><Relationship Id="rId20" Type="http://schemas.openxmlformats.org/officeDocument/2006/relationships/hyperlink" Target="https://twigworthparishcouncil.com/your-parish-council/" TargetMode="External"/><Relationship Id="rId29" Type="http://schemas.openxmlformats.org/officeDocument/2006/relationships/hyperlink" Target="http://www.bucklandandlavertonparishcouncil.org.uk/" TargetMode="External"/><Relationship Id="rId1" Type="http://schemas.openxmlformats.org/officeDocument/2006/relationships/hyperlink" Target="https://www.aldertonparishcouncil.org.uk/councillors" TargetMode="External"/><Relationship Id="rId6" Type="http://schemas.openxmlformats.org/officeDocument/2006/relationships/hyperlink" Target="https://grettonpc.weebly.com/your-council.html" TargetMode="External"/><Relationship Id="rId11" Type="http://schemas.openxmlformats.org/officeDocument/2006/relationships/hyperlink" Target="https://northwayparishcouncil.gov.uk/staff/" TargetMode="External"/><Relationship Id="rId24" Type="http://schemas.openxmlformats.org/officeDocument/2006/relationships/hyperlink" Target="https://shurdington-pc.gov.uk/councillors-and-staff/" TargetMode="External"/><Relationship Id="rId32" Type="http://schemas.openxmlformats.org/officeDocument/2006/relationships/hyperlink" Target="https://elmstone-hardwicke-parish-council.org.uk/" TargetMode="External"/><Relationship Id="rId5" Type="http://schemas.openxmlformats.org/officeDocument/2006/relationships/hyperlink" Target="https://gotheringtonparishcouncil.org.uk/councillors/" TargetMode="External"/><Relationship Id="rId15" Type="http://schemas.openxmlformats.org/officeDocument/2006/relationships/hyperlink" Target="https://uckington-parish-council.org.uk/council-members/" TargetMode="External"/><Relationship Id="rId23" Type="http://schemas.openxmlformats.org/officeDocument/2006/relationships/hyperlink" Target="https://southam-pc.gov.uk/staff/" TargetMode="External"/><Relationship Id="rId28" Type="http://schemas.openxmlformats.org/officeDocument/2006/relationships/hyperlink" Target="https://brockworth-pc.gov.uk/" TargetMode="External"/><Relationship Id="rId36" Type="http://schemas.openxmlformats.org/officeDocument/2006/relationships/hyperlink" Target="mailto:Chas@chastownley.com" TargetMode="External"/><Relationship Id="rId10" Type="http://schemas.openxmlformats.org/officeDocument/2006/relationships/hyperlink" Target="https://maisemore-pc.gov.uk/staff/" TargetMode="External"/><Relationship Id="rId19" Type="http://schemas.openxmlformats.org/officeDocument/2006/relationships/hyperlink" Target="https://www.winchcombetowncouncil.co.uk/" TargetMode="External"/><Relationship Id="rId31" Type="http://schemas.openxmlformats.org/officeDocument/2006/relationships/hyperlink" Target="https://deerhurst-pc.gov.uk/" TargetMode="External"/><Relationship Id="rId4" Type="http://schemas.openxmlformats.org/officeDocument/2006/relationships/hyperlink" Target="https://dumbleton-pc.gov.uk/council-members/" TargetMode="External"/><Relationship Id="rId9" Type="http://schemas.openxmlformats.org/officeDocument/2006/relationships/hyperlink" Target="https://longford-pc.gov.uk/staff/" TargetMode="External"/><Relationship Id="rId14" Type="http://schemas.openxmlformats.org/officeDocument/2006/relationships/hyperlink" Target="https://toddingtonpc-glos.org/council-members/" TargetMode="External"/><Relationship Id="rId22" Type="http://schemas.openxmlformats.org/officeDocument/2006/relationships/hyperlink" Target="https://staverton-pc.gov.uk/" TargetMode="External"/><Relationship Id="rId27" Type="http://schemas.openxmlformats.org/officeDocument/2006/relationships/hyperlink" Target="http://www.boddingtonparishcouncil.org.uk/meet-the-council/" TargetMode="External"/><Relationship Id="rId30" Type="http://schemas.openxmlformats.org/officeDocument/2006/relationships/hyperlink" Target="https://www.churchdown-pc.gov.uk/" TargetMode="External"/><Relationship Id="rId35" Type="http://schemas.openxmlformats.org/officeDocument/2006/relationships/hyperlink" Target="https://chastownley.com/wp-admin/post.php?post=213" TargetMode="External"/><Relationship Id="rId8" Type="http://schemas.openxmlformats.org/officeDocument/2006/relationships/hyperlink" Target="https://innsworthparishcouncil.gov.uk/members-of-innsworth-parish-counci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Chas@chastownley.com" TargetMode="External"/><Relationship Id="rId1" Type="http://schemas.openxmlformats.org/officeDocument/2006/relationships/hyperlink" Target="https://chastownley.com/wp-admin/post.php?post=213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Chas@chastownley.com" TargetMode="External"/><Relationship Id="rId1" Type="http://schemas.openxmlformats.org/officeDocument/2006/relationships/hyperlink" Target="https://chastownley.com/wp-admin/post.php?post=213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tbriavels-pc.gov.uk/parish-council/parish-councillors/" TargetMode="External"/><Relationship Id="rId21" Type="http://schemas.openxmlformats.org/officeDocument/2006/relationships/hyperlink" Target="https://tirleyvillage.chessck.co.uk/parishcouncil" TargetMode="External"/><Relationship Id="rId42" Type="http://schemas.openxmlformats.org/officeDocument/2006/relationships/hyperlink" Target="https://miserdenparishcouncil.gov.uk/" TargetMode="External"/><Relationship Id="rId47" Type="http://schemas.openxmlformats.org/officeDocument/2006/relationships/hyperlink" Target="https://pitchcombepc.org.uk/council_members/" TargetMode="External"/><Relationship Id="rId63" Type="http://schemas.openxmlformats.org/officeDocument/2006/relationships/hyperlink" Target="https://www.hamandstoneparishcouncil.org.uk/councillors" TargetMode="External"/><Relationship Id="rId68" Type="http://schemas.openxmlformats.org/officeDocument/2006/relationships/hyperlink" Target="https://eastington-pc.gov.uk/councillors/" TargetMode="External"/><Relationship Id="rId84" Type="http://schemas.openxmlformats.org/officeDocument/2006/relationships/hyperlink" Target="https://wwlpc.org.uk/parish-council/" TargetMode="External"/><Relationship Id="rId89" Type="http://schemas.openxmlformats.org/officeDocument/2006/relationships/hyperlink" Target="https://www.englishbicknor.org/parish-council" TargetMode="External"/><Relationship Id="rId112" Type="http://schemas.openxmlformats.org/officeDocument/2006/relationships/hyperlink" Target="https://pauntley.org.uk/parish-council/about-the-council/councillor-info/" TargetMode="External"/><Relationship Id="rId16" Type="http://schemas.openxmlformats.org/officeDocument/2006/relationships/hyperlink" Target="https://www.wheatpiecesparishcouncil.com/parish-council/councillors/" TargetMode="External"/><Relationship Id="rId107" Type="http://schemas.openxmlformats.org/officeDocument/2006/relationships/hyperlink" Target="https://lydneytowncouncil.gov.uk/?page_id=8935" TargetMode="External"/><Relationship Id="rId11" Type="http://schemas.openxmlformats.org/officeDocument/2006/relationships/hyperlink" Target="https://northwayparishcouncil.gov.uk/staff/" TargetMode="External"/><Relationship Id="rId32" Type="http://schemas.openxmlformats.org/officeDocument/2006/relationships/hyperlink" Target="https://elmstone-hardwicke-parish-council.org.uk/" TargetMode="External"/><Relationship Id="rId37" Type="http://schemas.openxmlformats.org/officeDocument/2006/relationships/hyperlink" Target="https://www.alkingtonparishcouncil.gov.uk/the-council" TargetMode="External"/><Relationship Id="rId53" Type="http://schemas.openxmlformats.org/officeDocument/2006/relationships/hyperlink" Target="https://stinchcombeparishcouncil.gov.uk/staff/" TargetMode="External"/><Relationship Id="rId58" Type="http://schemas.openxmlformats.org/officeDocument/2006/relationships/hyperlink" Target="https://woodchesterparishcouncil.gov.uk/" TargetMode="External"/><Relationship Id="rId74" Type="http://schemas.openxmlformats.org/officeDocument/2006/relationships/hyperlink" Target="https://www.arlingham.co.uk/the-parish-council/councillors/" TargetMode="External"/><Relationship Id="rId79" Type="http://schemas.openxmlformats.org/officeDocument/2006/relationships/hyperlink" Target="https://horsleyparish.gov.uk/about/" TargetMode="External"/><Relationship Id="rId102" Type="http://schemas.openxmlformats.org/officeDocument/2006/relationships/hyperlink" Target="https://www.hewelsfieldandbrockweirpc.org/councillors" TargetMode="External"/><Relationship Id="rId123" Type="http://schemas.openxmlformats.org/officeDocument/2006/relationships/hyperlink" Target="https://westburyonsevernparishcouncil.gov.uk/?page_id=57" TargetMode="External"/><Relationship Id="rId128" Type="http://schemas.openxmlformats.org/officeDocument/2006/relationships/hyperlink" Target="https://prestbury-pc.gov.uk/notice-of-councillor-vacancy/" TargetMode="External"/><Relationship Id="rId5" Type="http://schemas.openxmlformats.org/officeDocument/2006/relationships/hyperlink" Target="https://gotheringtonparishcouncil.org.uk/councillors/" TargetMode="External"/><Relationship Id="rId90" Type="http://schemas.openxmlformats.org/officeDocument/2006/relationships/hyperlink" Target="https://www.lydbrookcouncil.co.uk/parish-council/" TargetMode="External"/><Relationship Id="rId95" Type="http://schemas.openxmlformats.org/officeDocument/2006/relationships/hyperlink" Target="https://cinderfordtowncouncil.gov.uk/about/your-councillors" TargetMode="External"/><Relationship Id="rId22" Type="http://schemas.openxmlformats.org/officeDocument/2006/relationships/hyperlink" Target="https://staverton-pc.gov.uk/" TargetMode="External"/><Relationship Id="rId27" Type="http://schemas.openxmlformats.org/officeDocument/2006/relationships/hyperlink" Target="http://www.boddingtonparishcouncil.org.uk/meet-the-council/" TargetMode="External"/><Relationship Id="rId43" Type="http://schemas.openxmlformats.org/officeDocument/2006/relationships/hyperlink" Target="https://moretonvalence-pc.gov.uk/about-moreton-valence-parish-council/" TargetMode="External"/><Relationship Id="rId48" Type="http://schemas.openxmlformats.org/officeDocument/2006/relationships/hyperlink" Target="https://randwickandwestrip-pc.gov.uk/how-to-join-the-council/" TargetMode="External"/><Relationship Id="rId64" Type="http://schemas.openxmlformats.org/officeDocument/2006/relationships/hyperlink" Target="https://www.greatoldbury-pc.gov.uk/the-council" TargetMode="External"/><Relationship Id="rId69" Type="http://schemas.openxmlformats.org/officeDocument/2006/relationships/hyperlink" Target="https://cranhamparishcouncil.gov.uk/council_members/" TargetMode="External"/><Relationship Id="rId113" Type="http://schemas.openxmlformats.org/officeDocument/2006/relationships/hyperlink" Target="https://www.redmarley.org.uk/parish-council-pages/" TargetMode="External"/><Relationship Id="rId118" Type="http://schemas.openxmlformats.org/officeDocument/2006/relationships/hyperlink" Target="https://stauntoncoleford.org.uk/councillors/" TargetMode="External"/><Relationship Id="rId80" Type="http://schemas.openxmlformats.org/officeDocument/2006/relationships/hyperlink" Target="https://www.hinton-pc.gov.uk/councillors" TargetMode="External"/><Relationship Id="rId85" Type="http://schemas.openxmlformats.org/officeDocument/2006/relationships/hyperlink" Target="https://upperslaughterparish.org.uk/councillors" TargetMode="External"/><Relationship Id="rId12" Type="http://schemas.openxmlformats.org/officeDocument/2006/relationships/hyperlink" Target="https://nortonparish.gov.uk/about/" TargetMode="External"/><Relationship Id="rId17" Type="http://schemas.openxmlformats.org/officeDocument/2006/relationships/hyperlink" Target="https://woodmancoteparish.gov.uk/parish-council/councillors-and-staff" TargetMode="External"/><Relationship Id="rId33" Type="http://schemas.openxmlformats.org/officeDocument/2006/relationships/hyperlink" Target="https://theleighpc.org.uk/council-members/" TargetMode="External"/><Relationship Id="rId38" Type="http://schemas.openxmlformats.org/officeDocument/2006/relationships/hyperlink" Target="https://kingswoodparishcouncil.gov.uk/council_members/" TargetMode="External"/><Relationship Id="rId59" Type="http://schemas.openxmlformats.org/officeDocument/2006/relationships/hyperlink" Target="https://www.coaleypc.org.uk/councilors" TargetMode="External"/><Relationship Id="rId103" Type="http://schemas.openxmlformats.org/officeDocument/2006/relationships/hyperlink" Target="https://huntleypc.weebly.com/contact-us.html" TargetMode="External"/><Relationship Id="rId108" Type="http://schemas.openxmlformats.org/officeDocument/2006/relationships/hyperlink" Target="https://www.mitcheldeancouncil.co.uk/your-council/" TargetMode="External"/><Relationship Id="rId124" Type="http://schemas.openxmlformats.org/officeDocument/2006/relationships/hyperlink" Target="https://woolastonparishcouncil.gov.uk/staff/" TargetMode="External"/><Relationship Id="rId129" Type="http://schemas.openxmlformats.org/officeDocument/2006/relationships/hyperlink" Target="https://swindonparish.org.uk/?q=node/20" TargetMode="External"/><Relationship Id="rId54" Type="http://schemas.openxmlformats.org/officeDocument/2006/relationships/hyperlink" Target="https://www.stroudtown.gov.uk/councillors" TargetMode="External"/><Relationship Id="rId70" Type="http://schemas.openxmlformats.org/officeDocument/2006/relationships/hyperlink" Target="https://camparishcouncil.gov.uk/about-the-council/councillors/" TargetMode="External"/><Relationship Id="rId75" Type="http://schemas.openxmlformats.org/officeDocument/2006/relationships/hyperlink" Target="https://www.berkeley-tc.gov.uk/2024/04/notice-of-uncontested-election-and-vacancies/" TargetMode="External"/><Relationship Id="rId91" Type="http://schemas.openxmlformats.org/officeDocument/2006/relationships/hyperlink" Target="https://upleadonpc.org.uk/council_members/" TargetMode="External"/><Relationship Id="rId96" Type="http://schemas.openxmlformats.org/officeDocument/2006/relationships/hyperlink" Target="https://www.colefordtowncouncil.gov.uk/council/councillors" TargetMode="External"/><Relationship Id="rId1" Type="http://schemas.openxmlformats.org/officeDocument/2006/relationships/hyperlink" Target="https://www.aldertonparishcouncil.org.uk/councillors" TargetMode="External"/><Relationship Id="rId6" Type="http://schemas.openxmlformats.org/officeDocument/2006/relationships/hyperlink" Target="https://grettonpc.weebly.com/your-council.html" TargetMode="External"/><Relationship Id="rId23" Type="http://schemas.openxmlformats.org/officeDocument/2006/relationships/hyperlink" Target="https://southam-pc.gov.uk/staff/" TargetMode="External"/><Relationship Id="rId28" Type="http://schemas.openxmlformats.org/officeDocument/2006/relationships/hyperlink" Target="https://brockworth-pc.gov.uk/" TargetMode="External"/><Relationship Id="rId49" Type="http://schemas.openxmlformats.org/officeDocument/2006/relationships/hyperlink" Target="https://www.rodborough.gov.uk/council" TargetMode="External"/><Relationship Id="rId114" Type="http://schemas.openxmlformats.org/officeDocument/2006/relationships/hyperlink" Target="https://ruardean-pc.gov.uk/council-members/" TargetMode="External"/><Relationship Id="rId119" Type="http://schemas.openxmlformats.org/officeDocument/2006/relationships/hyperlink" Target="https://taynton-pc.gov.uk/minutes/" TargetMode="External"/><Relationship Id="rId44" Type="http://schemas.openxmlformats.org/officeDocument/2006/relationships/hyperlink" Target="https://www.nailsworthtowncouncil.gov.uk/council/councillors/" TargetMode="External"/><Relationship Id="rId60" Type="http://schemas.openxmlformats.org/officeDocument/2006/relationships/hyperlink" Target="https://www.chalford-glos.gov.uk/Councillors_34821.aspx" TargetMode="External"/><Relationship Id="rId65" Type="http://schemas.openxmlformats.org/officeDocument/2006/relationships/hyperlink" Target="https://www.elmoreparish.co.uk/the-parish-council/members-contacts/" TargetMode="External"/><Relationship Id="rId81" Type="http://schemas.openxmlformats.org/officeDocument/2006/relationships/hyperlink" Target="https://haresfieldparishcouncil.gov.uk/councillors" TargetMode="External"/><Relationship Id="rId86" Type="http://schemas.openxmlformats.org/officeDocument/2006/relationships/hyperlink" Target="https://westonsubedge.com/parish-council/your-councillors" TargetMode="External"/><Relationship Id="rId130" Type="http://schemas.openxmlformats.org/officeDocument/2006/relationships/hyperlink" Target="https://quedgeley-tc.gov.uk/" TargetMode="External"/><Relationship Id="rId13" Type="http://schemas.openxmlformats.org/officeDocument/2006/relationships/hyperlink" Target="https://stokeorchardandtredington.org.uk/meet-the-council" TargetMode="External"/><Relationship Id="rId18" Type="http://schemas.openxmlformats.org/officeDocument/2006/relationships/hyperlink" Target="https://teddington-and-alstone-parish-council.org.uk/council-members/" TargetMode="External"/><Relationship Id="rId39" Type="http://schemas.openxmlformats.org/officeDocument/2006/relationships/hyperlink" Target="https://www.leonardstanley-pc.gov.uk/councillors" TargetMode="External"/><Relationship Id="rId109" Type="http://schemas.openxmlformats.org/officeDocument/2006/relationships/hyperlink" Target="https://newenttowncouncil.gov.uk/council/" TargetMode="External"/><Relationship Id="rId34" Type="http://schemas.openxmlformats.org/officeDocument/2006/relationships/hyperlink" Target="https://minsterworthparishcouncil.org.uk/?page_id=1144" TargetMode="External"/><Relationship Id="rId50" Type="http://schemas.openxmlformats.org/officeDocument/2006/relationships/hyperlink" Target="https://slimbridge-pc.gov.uk/council_members/" TargetMode="External"/><Relationship Id="rId55" Type="http://schemas.openxmlformats.org/officeDocument/2006/relationships/hyperlink" Target="https://www.uleyparishcouncil.gov.uk/your-councillors" TargetMode="External"/><Relationship Id="rId76" Type="http://schemas.openxmlformats.org/officeDocument/2006/relationships/hyperlink" Target="https://northnibleyparishcouncil.gov.uk/" TargetMode="External"/><Relationship Id="rId97" Type="http://schemas.openxmlformats.org/officeDocument/2006/relationships/hyperlink" Target="https://www.corse-pc.org.uk/" TargetMode="External"/><Relationship Id="rId104" Type="http://schemas.openxmlformats.org/officeDocument/2006/relationships/hyperlink" Target="https://kempleyparishcouncil.org/about-us/councillors" TargetMode="External"/><Relationship Id="rId120" Type="http://schemas.openxmlformats.org/officeDocument/2006/relationships/hyperlink" Target="https://tibberton-gloucestershire.uk/parish-council/councillors/" TargetMode="External"/><Relationship Id="rId125" Type="http://schemas.openxmlformats.org/officeDocument/2006/relationships/hyperlink" Target="https://www.charltonkingsparishcouncil.gov.uk/the-council" TargetMode="External"/><Relationship Id="rId7" Type="http://schemas.openxmlformats.org/officeDocument/2006/relationships/hyperlink" Target="https://highnamparishcouncil.gov.uk/staff/" TargetMode="External"/><Relationship Id="rId71" Type="http://schemas.openxmlformats.org/officeDocument/2006/relationships/hyperlink" Target="https://www.cainscross-pc.gov.uk/the-council/councillors/" TargetMode="External"/><Relationship Id="rId92" Type="http://schemas.openxmlformats.org/officeDocument/2006/relationships/hyperlink" Target="http://awre-parish-council.org.uk/whoswho/" TargetMode="External"/><Relationship Id="rId2" Type="http://schemas.openxmlformats.org/officeDocument/2006/relationships/hyperlink" Target="https://badgeworthparishcouncil.gov.uk/staff/" TargetMode="External"/><Relationship Id="rId29" Type="http://schemas.openxmlformats.org/officeDocument/2006/relationships/hyperlink" Target="http://www.bucklandandlavertonparishcouncil.org.uk/" TargetMode="External"/><Relationship Id="rId24" Type="http://schemas.openxmlformats.org/officeDocument/2006/relationships/hyperlink" Target="https://shurdington-pc.gov.uk/councillors-and-staff/" TargetMode="External"/><Relationship Id="rId40" Type="http://schemas.openxmlformats.org/officeDocument/2006/relationships/hyperlink" Target="https://www.longneyandepneyparish.co.uk/meet-the-councilllors" TargetMode="External"/><Relationship Id="rId45" Type="http://schemas.openxmlformats.org/officeDocument/2006/relationships/hyperlink" Target="https://www.nympsfieldparishcouncil.org/NPCContacts.html" TargetMode="External"/><Relationship Id="rId66" Type="http://schemas.openxmlformats.org/officeDocument/2006/relationships/hyperlink" Target="https://framptononsevernpc.org.uk/?page_id=9" TargetMode="External"/><Relationship Id="rId87" Type="http://schemas.openxmlformats.org/officeDocument/2006/relationships/hyperlink" Target="https://aylburton-pc.gov.uk/staff/" TargetMode="External"/><Relationship Id="rId110" Type="http://schemas.openxmlformats.org/officeDocument/2006/relationships/hyperlink" Target="https://newlandparishcouncil.gov.uk/council/councillors-clerk/" TargetMode="External"/><Relationship Id="rId115" Type="http://schemas.openxmlformats.org/officeDocument/2006/relationships/hyperlink" Target="https://randhpc.wordpress.com/councillors/" TargetMode="External"/><Relationship Id="rId131" Type="http://schemas.openxmlformats.org/officeDocument/2006/relationships/hyperlink" Target="https://chastownley.com/wp-admin/post.php?post=213" TargetMode="External"/><Relationship Id="rId61" Type="http://schemas.openxmlformats.org/officeDocument/2006/relationships/hyperlink" Target="https://www.hardwickepc.gov.uk/documents/240319-112439-436-NoticeofElection-Hardwickepdf.pdf" TargetMode="External"/><Relationship Id="rId82" Type="http://schemas.openxmlformats.org/officeDocument/2006/relationships/hyperlink" Target="https://www.harescombe-pc.gov.uk/community/harescombe-parish-council-20620/councillors/" TargetMode="External"/><Relationship Id="rId19" Type="http://schemas.openxmlformats.org/officeDocument/2006/relationships/hyperlink" Target="https://www.winchcombetowncouncil.co.uk/" TargetMode="External"/><Relationship Id="rId14" Type="http://schemas.openxmlformats.org/officeDocument/2006/relationships/hyperlink" Target="https://toddingtonpc-glos.org/council-members/" TargetMode="External"/><Relationship Id="rId30" Type="http://schemas.openxmlformats.org/officeDocument/2006/relationships/hyperlink" Target="https://www.churchdown-pc.gov.uk/" TargetMode="External"/><Relationship Id="rId35" Type="http://schemas.openxmlformats.org/officeDocument/2006/relationships/hyperlink" Target="https://bagendonpc.wordpress.com/test-v2/" TargetMode="External"/><Relationship Id="rId56" Type="http://schemas.openxmlformats.org/officeDocument/2006/relationships/hyperlink" Target="https://www.uptonstleonards-pc.gov.uk/councillors" TargetMode="External"/><Relationship Id="rId77" Type="http://schemas.openxmlformats.org/officeDocument/2006/relationships/hyperlink" Target="https://www.kingsstanleyparishcouncil.gov.uk/the-council" TargetMode="External"/><Relationship Id="rId100" Type="http://schemas.openxmlformats.org/officeDocument/2006/relationships/hyperlink" Target="https://gkpc.co.uk/council-members" TargetMode="External"/><Relationship Id="rId105" Type="http://schemas.openxmlformats.org/officeDocument/2006/relationships/hyperlink" Target="https://www.littledeanparishcouncil.co.uk/the-council/the-councillors" TargetMode="External"/><Relationship Id="rId126" Type="http://schemas.openxmlformats.org/officeDocument/2006/relationships/hyperlink" Target="https://www.leckhamptonwithwardenhill-pc.gov.uk/the-council" TargetMode="External"/><Relationship Id="rId8" Type="http://schemas.openxmlformats.org/officeDocument/2006/relationships/hyperlink" Target="https://innsworthparishcouncil.gov.uk/members-of-innsworth-parish-council/" TargetMode="External"/><Relationship Id="rId51" Type="http://schemas.openxmlformats.org/officeDocument/2006/relationships/hyperlink" Target="https://standishvillage.co.uk/councillors/" TargetMode="External"/><Relationship Id="rId72" Type="http://schemas.openxmlformats.org/officeDocument/2006/relationships/hyperlink" Target="https://www.brookthorpewithwhaddon-pc.gov.uk/parish-councillors.php" TargetMode="External"/><Relationship Id="rId93" Type="http://schemas.openxmlformats.org/officeDocument/2006/relationships/hyperlink" Target="https://bromsberrowpc.co.uk/the-parish-council/the-councillors" TargetMode="External"/><Relationship Id="rId98" Type="http://schemas.openxmlformats.org/officeDocument/2006/relationships/hyperlink" Target="https://drybrookparishcouncil.gov.uk/council-members/" TargetMode="External"/><Relationship Id="rId121" Type="http://schemas.openxmlformats.org/officeDocument/2006/relationships/hyperlink" Target="https://tidenhamparishcouncil.gov.uk/staff/" TargetMode="External"/><Relationship Id="rId3" Type="http://schemas.openxmlformats.org/officeDocument/2006/relationships/hyperlink" Target="https://ashleworth.info/parish-council-2/" TargetMode="External"/><Relationship Id="rId25" Type="http://schemas.openxmlformats.org/officeDocument/2006/relationships/hyperlink" Target="https://hucclecotepc.gov.uk/" TargetMode="External"/><Relationship Id="rId46" Type="http://schemas.openxmlformats.org/officeDocument/2006/relationships/hyperlink" Target="https://www.painswick-pc.gov.uk/councillors" TargetMode="External"/><Relationship Id="rId67" Type="http://schemas.openxmlformats.org/officeDocument/2006/relationships/hyperlink" Target="https://www.dursleytowncouncil.gov.uk/" TargetMode="External"/><Relationship Id="rId116" Type="http://schemas.openxmlformats.org/officeDocument/2006/relationships/hyperlink" Target="https://www.ruspidgesoudley-pc.gov.uk/councillors" TargetMode="External"/><Relationship Id="rId20" Type="http://schemas.openxmlformats.org/officeDocument/2006/relationships/hyperlink" Target="https://twigworthparishcouncil.com/your-parish-council/" TargetMode="External"/><Relationship Id="rId41" Type="http://schemas.openxmlformats.org/officeDocument/2006/relationships/hyperlink" Target="https://www.minchinhampton-pc.gov.uk/councillors" TargetMode="External"/><Relationship Id="rId62" Type="http://schemas.openxmlformats.org/officeDocument/2006/relationships/hyperlink" Target="https://www.hamfallow-pc.gov.uk/your-councillors" TargetMode="External"/><Relationship Id="rId83" Type="http://schemas.openxmlformats.org/officeDocument/2006/relationships/hyperlink" Target="https://willerseyparishcouncil.org.uk/council-members/" TargetMode="External"/><Relationship Id="rId88" Type="http://schemas.openxmlformats.org/officeDocument/2006/relationships/hyperlink" Target="https://blaisdonpc.org.uk/council_members/" TargetMode="External"/><Relationship Id="rId111" Type="http://schemas.openxmlformats.org/officeDocument/2006/relationships/hyperlink" Target="https://newnhamonsevern-pc.gov.uk/" TargetMode="External"/><Relationship Id="rId132" Type="http://schemas.openxmlformats.org/officeDocument/2006/relationships/hyperlink" Target="mailto:Chas@chastownley.com" TargetMode="External"/><Relationship Id="rId15" Type="http://schemas.openxmlformats.org/officeDocument/2006/relationships/hyperlink" Target="https://uckington-parish-council.org.uk/council-members/" TargetMode="External"/><Relationship Id="rId36" Type="http://schemas.openxmlformats.org/officeDocument/2006/relationships/hyperlink" Target="https://lechladeonthames.co.uk/lechlade-town-council/about-the-town-council/town-councillors/" TargetMode="External"/><Relationship Id="rId57" Type="http://schemas.openxmlformats.org/officeDocument/2006/relationships/hyperlink" Target="https://whitminsterpc.org.uk/councillors/" TargetMode="External"/><Relationship Id="rId106" Type="http://schemas.openxmlformats.org/officeDocument/2006/relationships/hyperlink" Target="https://www.longhopeparishcouncil.org/" TargetMode="External"/><Relationship Id="rId127" Type="http://schemas.openxmlformats.org/officeDocument/2006/relationships/hyperlink" Target="http://www.uphatherleyparish.co.uk/community/up-hatherley-parish-council-13769/your-councillors/" TargetMode="External"/><Relationship Id="rId10" Type="http://schemas.openxmlformats.org/officeDocument/2006/relationships/hyperlink" Target="https://maisemore-pc.gov.uk/staff/" TargetMode="External"/><Relationship Id="rId31" Type="http://schemas.openxmlformats.org/officeDocument/2006/relationships/hyperlink" Target="https://deerhurst-pc.gov.uk/" TargetMode="External"/><Relationship Id="rId52" Type="http://schemas.openxmlformats.org/officeDocument/2006/relationships/hyperlink" Target="https://www.stonehousetowncouncil.gov.uk/your-council/your-councillors/" TargetMode="External"/><Relationship Id="rId73" Type="http://schemas.openxmlformats.org/officeDocument/2006/relationships/hyperlink" Target="https://bisley-with-lypiatt.gov.uk/council-members/" TargetMode="External"/><Relationship Id="rId78" Type="http://schemas.openxmlformats.org/officeDocument/2006/relationships/hyperlink" Target="https://www.huntsgrove-pc.gov.uk/co-option-2025.php" TargetMode="External"/><Relationship Id="rId94" Type="http://schemas.openxmlformats.org/officeDocument/2006/relationships/hyperlink" Target="https://churchamparishcouncil.org.uk/councillors/" TargetMode="External"/><Relationship Id="rId99" Type="http://schemas.openxmlformats.org/officeDocument/2006/relationships/hyperlink" Target="https://dymockparishcouncil.gov.uk/your-council/councillors/" TargetMode="External"/><Relationship Id="rId101" Type="http://schemas.openxmlformats.org/officeDocument/2006/relationships/hyperlink" Target="https://www.hartpury-pc.org.uk/the-council/the-councillors" TargetMode="External"/><Relationship Id="rId122" Type="http://schemas.openxmlformats.org/officeDocument/2006/relationships/hyperlink" Target="https://westdeanpc.org.uk/about/your-councillors/" TargetMode="External"/><Relationship Id="rId4" Type="http://schemas.openxmlformats.org/officeDocument/2006/relationships/hyperlink" Target="https://dumbleton-pc.gov.uk/council-members/" TargetMode="External"/><Relationship Id="rId9" Type="http://schemas.openxmlformats.org/officeDocument/2006/relationships/hyperlink" Target="https://longford-pc.gov.uk/staff/" TargetMode="External"/><Relationship Id="rId26" Type="http://schemas.openxmlformats.org/officeDocument/2006/relationships/hyperlink" Target="https://www.bishopscleeveparishcouncil.gov.uk/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tbriavels-pc.gov.uk/parish-council/parish-councillors/" TargetMode="External"/><Relationship Id="rId21" Type="http://schemas.openxmlformats.org/officeDocument/2006/relationships/hyperlink" Target="https://tirleyvillage.chessck.co.uk/parishcouncil" TargetMode="External"/><Relationship Id="rId42" Type="http://schemas.openxmlformats.org/officeDocument/2006/relationships/hyperlink" Target="https://miserdenparishcouncil.gov.uk/" TargetMode="External"/><Relationship Id="rId47" Type="http://schemas.openxmlformats.org/officeDocument/2006/relationships/hyperlink" Target="https://pitchcombepc.org.uk/council_members/" TargetMode="External"/><Relationship Id="rId63" Type="http://schemas.openxmlformats.org/officeDocument/2006/relationships/hyperlink" Target="https://www.hamandstoneparishcouncil.org.uk/councillors" TargetMode="External"/><Relationship Id="rId68" Type="http://schemas.openxmlformats.org/officeDocument/2006/relationships/hyperlink" Target="https://eastington-pc.gov.uk/councillors/" TargetMode="External"/><Relationship Id="rId84" Type="http://schemas.openxmlformats.org/officeDocument/2006/relationships/hyperlink" Target="https://wwlpc.org.uk/parish-council/" TargetMode="External"/><Relationship Id="rId89" Type="http://schemas.openxmlformats.org/officeDocument/2006/relationships/hyperlink" Target="https://www.englishbicknor.org/parish-council" TargetMode="External"/><Relationship Id="rId112" Type="http://schemas.openxmlformats.org/officeDocument/2006/relationships/hyperlink" Target="https://pauntley.org.uk/parish-council/about-the-council/councillor-info/" TargetMode="External"/><Relationship Id="rId16" Type="http://schemas.openxmlformats.org/officeDocument/2006/relationships/hyperlink" Target="https://www.wheatpiecesparishcouncil.com/parish-council/councillors/" TargetMode="External"/><Relationship Id="rId107" Type="http://schemas.openxmlformats.org/officeDocument/2006/relationships/hyperlink" Target="https://lydneytowncouncil.gov.uk/?page_id=8935" TargetMode="External"/><Relationship Id="rId11" Type="http://schemas.openxmlformats.org/officeDocument/2006/relationships/hyperlink" Target="https://northwayparishcouncil.gov.uk/staff/" TargetMode="External"/><Relationship Id="rId32" Type="http://schemas.openxmlformats.org/officeDocument/2006/relationships/hyperlink" Target="https://elmstone-hardwicke-parish-council.org.uk/" TargetMode="External"/><Relationship Id="rId37" Type="http://schemas.openxmlformats.org/officeDocument/2006/relationships/hyperlink" Target="https://www.alkingtonparishcouncil.gov.uk/the-council" TargetMode="External"/><Relationship Id="rId53" Type="http://schemas.openxmlformats.org/officeDocument/2006/relationships/hyperlink" Target="https://stinchcombeparishcouncil.gov.uk/staff/" TargetMode="External"/><Relationship Id="rId58" Type="http://schemas.openxmlformats.org/officeDocument/2006/relationships/hyperlink" Target="https://woodchesterparishcouncil.gov.uk/" TargetMode="External"/><Relationship Id="rId74" Type="http://schemas.openxmlformats.org/officeDocument/2006/relationships/hyperlink" Target="https://www.arlingham.co.uk/the-parish-council/councillors/" TargetMode="External"/><Relationship Id="rId79" Type="http://schemas.openxmlformats.org/officeDocument/2006/relationships/hyperlink" Target="https://horsleyparish.gov.uk/about/" TargetMode="External"/><Relationship Id="rId102" Type="http://schemas.openxmlformats.org/officeDocument/2006/relationships/hyperlink" Target="https://www.hewelsfieldandbrockweirpc.org/councillors" TargetMode="External"/><Relationship Id="rId123" Type="http://schemas.openxmlformats.org/officeDocument/2006/relationships/hyperlink" Target="https://westburyonsevernparishcouncil.gov.uk/?page_id=57" TargetMode="External"/><Relationship Id="rId128" Type="http://schemas.openxmlformats.org/officeDocument/2006/relationships/hyperlink" Target="https://prestbury-pc.gov.uk/notice-of-councillor-vacancy/" TargetMode="External"/><Relationship Id="rId5" Type="http://schemas.openxmlformats.org/officeDocument/2006/relationships/hyperlink" Target="https://gotheringtonparishcouncil.org.uk/councillors/" TargetMode="External"/><Relationship Id="rId90" Type="http://schemas.openxmlformats.org/officeDocument/2006/relationships/hyperlink" Target="https://www.lydbrookcouncil.co.uk/parish-council/" TargetMode="External"/><Relationship Id="rId95" Type="http://schemas.openxmlformats.org/officeDocument/2006/relationships/hyperlink" Target="https://cinderfordtowncouncil.gov.uk/about/your-councillors" TargetMode="External"/><Relationship Id="rId22" Type="http://schemas.openxmlformats.org/officeDocument/2006/relationships/hyperlink" Target="https://staverton-pc.gov.uk/" TargetMode="External"/><Relationship Id="rId27" Type="http://schemas.openxmlformats.org/officeDocument/2006/relationships/hyperlink" Target="http://www.boddingtonparishcouncil.org.uk/meet-the-council/" TargetMode="External"/><Relationship Id="rId43" Type="http://schemas.openxmlformats.org/officeDocument/2006/relationships/hyperlink" Target="https://moretonvalence-pc.gov.uk/about-moreton-valence-parish-council/" TargetMode="External"/><Relationship Id="rId48" Type="http://schemas.openxmlformats.org/officeDocument/2006/relationships/hyperlink" Target="https://randwickandwestrip-pc.gov.uk/how-to-join-the-council/" TargetMode="External"/><Relationship Id="rId64" Type="http://schemas.openxmlformats.org/officeDocument/2006/relationships/hyperlink" Target="https://www.greatoldbury-pc.gov.uk/the-council" TargetMode="External"/><Relationship Id="rId69" Type="http://schemas.openxmlformats.org/officeDocument/2006/relationships/hyperlink" Target="https://cranhamparishcouncil.gov.uk/council_members/" TargetMode="External"/><Relationship Id="rId113" Type="http://schemas.openxmlformats.org/officeDocument/2006/relationships/hyperlink" Target="https://www.redmarley.org.uk/parish-council-pages/" TargetMode="External"/><Relationship Id="rId118" Type="http://schemas.openxmlformats.org/officeDocument/2006/relationships/hyperlink" Target="https://stauntoncoleford.org.uk/councillors/" TargetMode="External"/><Relationship Id="rId80" Type="http://schemas.openxmlformats.org/officeDocument/2006/relationships/hyperlink" Target="https://www.hinton-pc.gov.uk/councillors" TargetMode="External"/><Relationship Id="rId85" Type="http://schemas.openxmlformats.org/officeDocument/2006/relationships/hyperlink" Target="https://upperslaughterparish.org.uk/councillors" TargetMode="External"/><Relationship Id="rId12" Type="http://schemas.openxmlformats.org/officeDocument/2006/relationships/hyperlink" Target="https://nortonparish.gov.uk/about/" TargetMode="External"/><Relationship Id="rId17" Type="http://schemas.openxmlformats.org/officeDocument/2006/relationships/hyperlink" Target="https://woodmancoteparish.gov.uk/parish-council/councillors-and-staff" TargetMode="External"/><Relationship Id="rId33" Type="http://schemas.openxmlformats.org/officeDocument/2006/relationships/hyperlink" Target="https://theleighpc.org.uk/council-members/" TargetMode="External"/><Relationship Id="rId38" Type="http://schemas.openxmlformats.org/officeDocument/2006/relationships/hyperlink" Target="https://kingswoodparishcouncil.gov.uk/council_members/" TargetMode="External"/><Relationship Id="rId59" Type="http://schemas.openxmlformats.org/officeDocument/2006/relationships/hyperlink" Target="https://www.coaleypc.org.uk/councilors" TargetMode="External"/><Relationship Id="rId103" Type="http://schemas.openxmlformats.org/officeDocument/2006/relationships/hyperlink" Target="https://huntleypc.weebly.com/contact-us.html" TargetMode="External"/><Relationship Id="rId108" Type="http://schemas.openxmlformats.org/officeDocument/2006/relationships/hyperlink" Target="https://www.mitcheldeancouncil.co.uk/your-council/" TargetMode="External"/><Relationship Id="rId124" Type="http://schemas.openxmlformats.org/officeDocument/2006/relationships/hyperlink" Target="https://woolastonparishcouncil.gov.uk/staff/" TargetMode="External"/><Relationship Id="rId129" Type="http://schemas.openxmlformats.org/officeDocument/2006/relationships/hyperlink" Target="https://swindonparish.org.uk/?q=node/20" TargetMode="External"/><Relationship Id="rId54" Type="http://schemas.openxmlformats.org/officeDocument/2006/relationships/hyperlink" Target="https://www.stroudtown.gov.uk/councillors" TargetMode="External"/><Relationship Id="rId70" Type="http://schemas.openxmlformats.org/officeDocument/2006/relationships/hyperlink" Target="https://camparishcouncil.gov.uk/about-the-council/councillors/" TargetMode="External"/><Relationship Id="rId75" Type="http://schemas.openxmlformats.org/officeDocument/2006/relationships/hyperlink" Target="https://www.berkeley-tc.gov.uk/2024/04/notice-of-uncontested-election-and-vacancies/" TargetMode="External"/><Relationship Id="rId91" Type="http://schemas.openxmlformats.org/officeDocument/2006/relationships/hyperlink" Target="https://upleadonpc.org.uk/council_members/" TargetMode="External"/><Relationship Id="rId96" Type="http://schemas.openxmlformats.org/officeDocument/2006/relationships/hyperlink" Target="https://www.colefordtowncouncil.gov.uk/council/councillors" TargetMode="External"/><Relationship Id="rId1" Type="http://schemas.openxmlformats.org/officeDocument/2006/relationships/hyperlink" Target="https://www.aldertonparishcouncil.org.uk/councillors" TargetMode="External"/><Relationship Id="rId6" Type="http://schemas.openxmlformats.org/officeDocument/2006/relationships/hyperlink" Target="https://grettonpc.weebly.com/your-council.html" TargetMode="External"/><Relationship Id="rId23" Type="http://schemas.openxmlformats.org/officeDocument/2006/relationships/hyperlink" Target="https://southam-pc.gov.uk/staff/" TargetMode="External"/><Relationship Id="rId28" Type="http://schemas.openxmlformats.org/officeDocument/2006/relationships/hyperlink" Target="https://brockworth-pc.gov.uk/" TargetMode="External"/><Relationship Id="rId49" Type="http://schemas.openxmlformats.org/officeDocument/2006/relationships/hyperlink" Target="https://www.rodborough.gov.uk/council" TargetMode="External"/><Relationship Id="rId114" Type="http://schemas.openxmlformats.org/officeDocument/2006/relationships/hyperlink" Target="https://ruardean-pc.gov.uk/council-members/" TargetMode="External"/><Relationship Id="rId119" Type="http://schemas.openxmlformats.org/officeDocument/2006/relationships/hyperlink" Target="https://taynton-pc.gov.uk/minutes/" TargetMode="External"/><Relationship Id="rId44" Type="http://schemas.openxmlformats.org/officeDocument/2006/relationships/hyperlink" Target="https://www.nailsworthtowncouncil.gov.uk/council/councillors/" TargetMode="External"/><Relationship Id="rId60" Type="http://schemas.openxmlformats.org/officeDocument/2006/relationships/hyperlink" Target="https://www.chalford-glos.gov.uk/Councillors_34821.aspx" TargetMode="External"/><Relationship Id="rId65" Type="http://schemas.openxmlformats.org/officeDocument/2006/relationships/hyperlink" Target="https://www.elmoreparish.co.uk/the-parish-council/members-contacts/" TargetMode="External"/><Relationship Id="rId81" Type="http://schemas.openxmlformats.org/officeDocument/2006/relationships/hyperlink" Target="https://haresfieldparishcouncil.gov.uk/councillors" TargetMode="External"/><Relationship Id="rId86" Type="http://schemas.openxmlformats.org/officeDocument/2006/relationships/hyperlink" Target="https://westonsubedge.com/parish-council/your-councillors" TargetMode="External"/><Relationship Id="rId130" Type="http://schemas.openxmlformats.org/officeDocument/2006/relationships/hyperlink" Target="https://quedgeley-tc.gov.uk/" TargetMode="External"/><Relationship Id="rId13" Type="http://schemas.openxmlformats.org/officeDocument/2006/relationships/hyperlink" Target="https://stokeorchardandtredington.org.uk/meet-the-council" TargetMode="External"/><Relationship Id="rId18" Type="http://schemas.openxmlformats.org/officeDocument/2006/relationships/hyperlink" Target="https://teddington-and-alstone-parish-council.org.uk/council-members/" TargetMode="External"/><Relationship Id="rId39" Type="http://schemas.openxmlformats.org/officeDocument/2006/relationships/hyperlink" Target="https://www.leonardstanley-pc.gov.uk/councillors" TargetMode="External"/><Relationship Id="rId109" Type="http://schemas.openxmlformats.org/officeDocument/2006/relationships/hyperlink" Target="https://newenttowncouncil.gov.uk/council/" TargetMode="External"/><Relationship Id="rId34" Type="http://schemas.openxmlformats.org/officeDocument/2006/relationships/hyperlink" Target="https://minsterworthparishcouncil.org.uk/?page_id=1144" TargetMode="External"/><Relationship Id="rId50" Type="http://schemas.openxmlformats.org/officeDocument/2006/relationships/hyperlink" Target="https://slimbridge-pc.gov.uk/council_members/" TargetMode="External"/><Relationship Id="rId55" Type="http://schemas.openxmlformats.org/officeDocument/2006/relationships/hyperlink" Target="https://www.uleyparishcouncil.gov.uk/your-councillors" TargetMode="External"/><Relationship Id="rId76" Type="http://schemas.openxmlformats.org/officeDocument/2006/relationships/hyperlink" Target="https://northnibleyparishcouncil.gov.uk/" TargetMode="External"/><Relationship Id="rId97" Type="http://schemas.openxmlformats.org/officeDocument/2006/relationships/hyperlink" Target="https://www.corse-pc.org.uk/" TargetMode="External"/><Relationship Id="rId104" Type="http://schemas.openxmlformats.org/officeDocument/2006/relationships/hyperlink" Target="https://kempleyparishcouncil.org/about-us/councillors" TargetMode="External"/><Relationship Id="rId120" Type="http://schemas.openxmlformats.org/officeDocument/2006/relationships/hyperlink" Target="https://tibberton-gloucestershire.uk/parish-council/councillors/" TargetMode="External"/><Relationship Id="rId125" Type="http://schemas.openxmlformats.org/officeDocument/2006/relationships/hyperlink" Target="https://www.charltonkingsparishcouncil.gov.uk/the-council" TargetMode="External"/><Relationship Id="rId7" Type="http://schemas.openxmlformats.org/officeDocument/2006/relationships/hyperlink" Target="https://highnamparishcouncil.gov.uk/staff/" TargetMode="External"/><Relationship Id="rId71" Type="http://schemas.openxmlformats.org/officeDocument/2006/relationships/hyperlink" Target="https://www.cainscross-pc.gov.uk/the-council/councillors/" TargetMode="External"/><Relationship Id="rId92" Type="http://schemas.openxmlformats.org/officeDocument/2006/relationships/hyperlink" Target="http://awre-parish-council.org.uk/whoswho/" TargetMode="External"/><Relationship Id="rId2" Type="http://schemas.openxmlformats.org/officeDocument/2006/relationships/hyperlink" Target="https://badgeworthparishcouncil.gov.uk/staff/" TargetMode="External"/><Relationship Id="rId29" Type="http://schemas.openxmlformats.org/officeDocument/2006/relationships/hyperlink" Target="http://www.bucklandandlavertonparishcouncil.org.uk/" TargetMode="External"/><Relationship Id="rId24" Type="http://schemas.openxmlformats.org/officeDocument/2006/relationships/hyperlink" Target="https://shurdington-pc.gov.uk/councillors-and-staff/" TargetMode="External"/><Relationship Id="rId40" Type="http://schemas.openxmlformats.org/officeDocument/2006/relationships/hyperlink" Target="https://www.longneyandepneyparish.co.uk/meet-the-councilllors" TargetMode="External"/><Relationship Id="rId45" Type="http://schemas.openxmlformats.org/officeDocument/2006/relationships/hyperlink" Target="https://www.nympsfieldparishcouncil.org/NPCContacts.html" TargetMode="External"/><Relationship Id="rId66" Type="http://schemas.openxmlformats.org/officeDocument/2006/relationships/hyperlink" Target="https://framptononsevernpc.org.uk/?page_id=9" TargetMode="External"/><Relationship Id="rId87" Type="http://schemas.openxmlformats.org/officeDocument/2006/relationships/hyperlink" Target="https://aylburton-pc.gov.uk/staff/" TargetMode="External"/><Relationship Id="rId110" Type="http://schemas.openxmlformats.org/officeDocument/2006/relationships/hyperlink" Target="https://newlandparishcouncil.gov.uk/council/councillors-clerk/" TargetMode="External"/><Relationship Id="rId115" Type="http://schemas.openxmlformats.org/officeDocument/2006/relationships/hyperlink" Target="https://randhpc.wordpress.com/councillors/" TargetMode="External"/><Relationship Id="rId131" Type="http://schemas.openxmlformats.org/officeDocument/2006/relationships/hyperlink" Target="https://chastownley.com/wp-admin/post.php?post=213" TargetMode="External"/><Relationship Id="rId61" Type="http://schemas.openxmlformats.org/officeDocument/2006/relationships/hyperlink" Target="https://www.hardwickepc.gov.uk/documents/240319-112439-436-NoticeofElection-Hardwickepdf.pdf" TargetMode="External"/><Relationship Id="rId82" Type="http://schemas.openxmlformats.org/officeDocument/2006/relationships/hyperlink" Target="https://www.harescombe-pc.gov.uk/community/harescombe-parish-council-20620/councillors/" TargetMode="External"/><Relationship Id="rId19" Type="http://schemas.openxmlformats.org/officeDocument/2006/relationships/hyperlink" Target="https://www.winchcombetowncouncil.co.uk/" TargetMode="External"/><Relationship Id="rId14" Type="http://schemas.openxmlformats.org/officeDocument/2006/relationships/hyperlink" Target="https://toddingtonpc-glos.org/council-members/" TargetMode="External"/><Relationship Id="rId30" Type="http://schemas.openxmlformats.org/officeDocument/2006/relationships/hyperlink" Target="https://www.churchdown-pc.gov.uk/" TargetMode="External"/><Relationship Id="rId35" Type="http://schemas.openxmlformats.org/officeDocument/2006/relationships/hyperlink" Target="https://bagendonpc.wordpress.com/test-v2/" TargetMode="External"/><Relationship Id="rId56" Type="http://schemas.openxmlformats.org/officeDocument/2006/relationships/hyperlink" Target="https://www.uptonstleonards-pc.gov.uk/councillors" TargetMode="External"/><Relationship Id="rId77" Type="http://schemas.openxmlformats.org/officeDocument/2006/relationships/hyperlink" Target="https://www.kingsstanleyparishcouncil.gov.uk/the-council" TargetMode="External"/><Relationship Id="rId100" Type="http://schemas.openxmlformats.org/officeDocument/2006/relationships/hyperlink" Target="https://gkpc.co.uk/council-members" TargetMode="External"/><Relationship Id="rId105" Type="http://schemas.openxmlformats.org/officeDocument/2006/relationships/hyperlink" Target="https://www.littledeanparishcouncil.co.uk/the-council/the-councillors" TargetMode="External"/><Relationship Id="rId126" Type="http://schemas.openxmlformats.org/officeDocument/2006/relationships/hyperlink" Target="https://www.leckhamptonwithwardenhill-pc.gov.uk/the-council" TargetMode="External"/><Relationship Id="rId8" Type="http://schemas.openxmlformats.org/officeDocument/2006/relationships/hyperlink" Target="https://innsworthparishcouncil.gov.uk/members-of-innsworth-parish-council/" TargetMode="External"/><Relationship Id="rId51" Type="http://schemas.openxmlformats.org/officeDocument/2006/relationships/hyperlink" Target="https://standishvillage.co.uk/councillors/" TargetMode="External"/><Relationship Id="rId72" Type="http://schemas.openxmlformats.org/officeDocument/2006/relationships/hyperlink" Target="https://www.brookthorpewithwhaddon-pc.gov.uk/parish-councillors.php" TargetMode="External"/><Relationship Id="rId93" Type="http://schemas.openxmlformats.org/officeDocument/2006/relationships/hyperlink" Target="https://bromsberrowpc.co.uk/the-parish-council/the-councillors" TargetMode="External"/><Relationship Id="rId98" Type="http://schemas.openxmlformats.org/officeDocument/2006/relationships/hyperlink" Target="https://drybrookparishcouncil.gov.uk/council-members/" TargetMode="External"/><Relationship Id="rId121" Type="http://schemas.openxmlformats.org/officeDocument/2006/relationships/hyperlink" Target="https://tidenhamparishcouncil.gov.uk/staff/" TargetMode="External"/><Relationship Id="rId3" Type="http://schemas.openxmlformats.org/officeDocument/2006/relationships/hyperlink" Target="https://ashleworth.info/parish-council-2/" TargetMode="External"/><Relationship Id="rId25" Type="http://schemas.openxmlformats.org/officeDocument/2006/relationships/hyperlink" Target="https://hucclecotepc.gov.uk/" TargetMode="External"/><Relationship Id="rId46" Type="http://schemas.openxmlformats.org/officeDocument/2006/relationships/hyperlink" Target="https://www.painswick-pc.gov.uk/councillors" TargetMode="External"/><Relationship Id="rId67" Type="http://schemas.openxmlformats.org/officeDocument/2006/relationships/hyperlink" Target="https://www.dursleytowncouncil.gov.uk/" TargetMode="External"/><Relationship Id="rId116" Type="http://schemas.openxmlformats.org/officeDocument/2006/relationships/hyperlink" Target="https://www.ruspidgesoudley-pc.gov.uk/councillors" TargetMode="External"/><Relationship Id="rId20" Type="http://schemas.openxmlformats.org/officeDocument/2006/relationships/hyperlink" Target="https://twigworthparishcouncil.com/your-parish-council/" TargetMode="External"/><Relationship Id="rId41" Type="http://schemas.openxmlformats.org/officeDocument/2006/relationships/hyperlink" Target="https://www.minchinhampton-pc.gov.uk/councillors" TargetMode="External"/><Relationship Id="rId62" Type="http://schemas.openxmlformats.org/officeDocument/2006/relationships/hyperlink" Target="https://www.hamfallow-pc.gov.uk/your-councillors" TargetMode="External"/><Relationship Id="rId83" Type="http://schemas.openxmlformats.org/officeDocument/2006/relationships/hyperlink" Target="https://willerseyparishcouncil.org.uk/council-members/" TargetMode="External"/><Relationship Id="rId88" Type="http://schemas.openxmlformats.org/officeDocument/2006/relationships/hyperlink" Target="https://blaisdonpc.org.uk/council_members/" TargetMode="External"/><Relationship Id="rId111" Type="http://schemas.openxmlformats.org/officeDocument/2006/relationships/hyperlink" Target="https://newnhamonsevern-pc.gov.uk/" TargetMode="External"/><Relationship Id="rId132" Type="http://schemas.openxmlformats.org/officeDocument/2006/relationships/hyperlink" Target="mailto:Chas@chastownley.com" TargetMode="External"/><Relationship Id="rId15" Type="http://schemas.openxmlformats.org/officeDocument/2006/relationships/hyperlink" Target="https://uckington-parish-council.org.uk/council-members/" TargetMode="External"/><Relationship Id="rId36" Type="http://schemas.openxmlformats.org/officeDocument/2006/relationships/hyperlink" Target="https://lechladeonthames.co.uk/lechlade-town-council/about-the-town-council/town-councillors/" TargetMode="External"/><Relationship Id="rId57" Type="http://schemas.openxmlformats.org/officeDocument/2006/relationships/hyperlink" Target="https://whitminsterpc.org.uk/councillors/" TargetMode="External"/><Relationship Id="rId106" Type="http://schemas.openxmlformats.org/officeDocument/2006/relationships/hyperlink" Target="https://www.longhopeparishcouncil.org/" TargetMode="External"/><Relationship Id="rId127" Type="http://schemas.openxmlformats.org/officeDocument/2006/relationships/hyperlink" Target="http://www.uphatherleyparish.co.uk/community/up-hatherley-parish-council-13769/your-councillors/" TargetMode="External"/><Relationship Id="rId10" Type="http://schemas.openxmlformats.org/officeDocument/2006/relationships/hyperlink" Target="https://maisemore-pc.gov.uk/staff/" TargetMode="External"/><Relationship Id="rId31" Type="http://schemas.openxmlformats.org/officeDocument/2006/relationships/hyperlink" Target="https://deerhurst-pc.gov.uk/" TargetMode="External"/><Relationship Id="rId52" Type="http://schemas.openxmlformats.org/officeDocument/2006/relationships/hyperlink" Target="https://www.stonehousetowncouncil.gov.uk/your-council/your-councillors/" TargetMode="External"/><Relationship Id="rId73" Type="http://schemas.openxmlformats.org/officeDocument/2006/relationships/hyperlink" Target="https://bisley-with-lypiatt.gov.uk/council-members/" TargetMode="External"/><Relationship Id="rId78" Type="http://schemas.openxmlformats.org/officeDocument/2006/relationships/hyperlink" Target="https://www.huntsgrove-pc.gov.uk/co-option-2025.php" TargetMode="External"/><Relationship Id="rId94" Type="http://schemas.openxmlformats.org/officeDocument/2006/relationships/hyperlink" Target="https://churchamparishcouncil.org.uk/councillors/" TargetMode="External"/><Relationship Id="rId99" Type="http://schemas.openxmlformats.org/officeDocument/2006/relationships/hyperlink" Target="https://dymockparishcouncil.gov.uk/your-council/councillors/" TargetMode="External"/><Relationship Id="rId101" Type="http://schemas.openxmlformats.org/officeDocument/2006/relationships/hyperlink" Target="https://www.hartpury-pc.org.uk/the-council/the-councillors" TargetMode="External"/><Relationship Id="rId122" Type="http://schemas.openxmlformats.org/officeDocument/2006/relationships/hyperlink" Target="https://westdeanpc.org.uk/about/your-councillors/" TargetMode="External"/><Relationship Id="rId4" Type="http://schemas.openxmlformats.org/officeDocument/2006/relationships/hyperlink" Target="https://dumbleton-pc.gov.uk/council-members/" TargetMode="External"/><Relationship Id="rId9" Type="http://schemas.openxmlformats.org/officeDocument/2006/relationships/hyperlink" Target="https://longford-pc.gov.uk/staff/" TargetMode="External"/><Relationship Id="rId26" Type="http://schemas.openxmlformats.org/officeDocument/2006/relationships/hyperlink" Target="https://www.bishopscleeveparishcouncil.gov.uk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chastownley.com/wp-admin/post.php?post=213" TargetMode="External"/><Relationship Id="rId2" Type="http://schemas.openxmlformats.org/officeDocument/2006/relationships/hyperlink" Target="https://lechladeonthames.co.uk/lechlade-town-council/about-the-town-council/town-councillors/" TargetMode="External"/><Relationship Id="rId1" Type="http://schemas.openxmlformats.org/officeDocument/2006/relationships/hyperlink" Target="https://bagendonpc.wordpress.com/test-v2/" TargetMode="External"/><Relationship Id="rId4" Type="http://schemas.openxmlformats.org/officeDocument/2006/relationships/hyperlink" Target="mailto:Chas@chastownley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glishbicknor.org/parish-council" TargetMode="External"/><Relationship Id="rId7" Type="http://schemas.openxmlformats.org/officeDocument/2006/relationships/hyperlink" Target="mailto:Chas@chastownley.com" TargetMode="External"/><Relationship Id="rId2" Type="http://schemas.openxmlformats.org/officeDocument/2006/relationships/hyperlink" Target="https://blaisdonpc.org.uk/council_members/" TargetMode="External"/><Relationship Id="rId1" Type="http://schemas.openxmlformats.org/officeDocument/2006/relationships/hyperlink" Target="https://aylburton-pc.gov.uk/staff/" TargetMode="External"/><Relationship Id="rId6" Type="http://schemas.openxmlformats.org/officeDocument/2006/relationships/hyperlink" Target="https://chastownley.com/wp-admin/post.php?post=213" TargetMode="External"/><Relationship Id="rId5" Type="http://schemas.openxmlformats.org/officeDocument/2006/relationships/hyperlink" Target="https://upleadonpc.org.uk/council_members/" TargetMode="External"/><Relationship Id="rId4" Type="http://schemas.openxmlformats.org/officeDocument/2006/relationships/hyperlink" Target="https://www.lydbrookcouncil.co.uk/parish-council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phatherleyparish.co.uk/community/up-hatherley-parish-council-13769/your-councillors/" TargetMode="External"/><Relationship Id="rId7" Type="http://schemas.openxmlformats.org/officeDocument/2006/relationships/hyperlink" Target="mailto:Chas@chastownley.com" TargetMode="External"/><Relationship Id="rId2" Type="http://schemas.openxmlformats.org/officeDocument/2006/relationships/hyperlink" Target="https://www.leckhamptonwithwardenhill-pc.gov.uk/the-council" TargetMode="External"/><Relationship Id="rId1" Type="http://schemas.openxmlformats.org/officeDocument/2006/relationships/hyperlink" Target="https://www.charltonkingsparishcouncil.gov.uk/the-council" TargetMode="External"/><Relationship Id="rId6" Type="http://schemas.openxmlformats.org/officeDocument/2006/relationships/hyperlink" Target="https://chastownley.com/wp-admin/post.php?post=213" TargetMode="External"/><Relationship Id="rId5" Type="http://schemas.openxmlformats.org/officeDocument/2006/relationships/hyperlink" Target="https://swindonparish.org.uk/?q=node/20" TargetMode="External"/><Relationship Id="rId4" Type="http://schemas.openxmlformats.org/officeDocument/2006/relationships/hyperlink" Target="https://prestbury-pc.gov.uk/notice-of-councillor-vacancy/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reatoldbury-pc.gov.uk/the-council" TargetMode="External"/><Relationship Id="rId18" Type="http://schemas.openxmlformats.org/officeDocument/2006/relationships/hyperlink" Target="https://www.coaleypc.org.uk/councilors" TargetMode="External"/><Relationship Id="rId26" Type="http://schemas.openxmlformats.org/officeDocument/2006/relationships/hyperlink" Target="https://standishvillage.co.uk/councillors/" TargetMode="External"/><Relationship Id="rId39" Type="http://schemas.openxmlformats.org/officeDocument/2006/relationships/hyperlink" Target="https://kingswoodparishcouncil.gov.uk/council_members/" TargetMode="External"/><Relationship Id="rId21" Type="http://schemas.openxmlformats.org/officeDocument/2006/relationships/hyperlink" Target="https://www.uptonstleonards-pc.gov.uk/councillors" TargetMode="External"/><Relationship Id="rId34" Type="http://schemas.openxmlformats.org/officeDocument/2006/relationships/hyperlink" Target="https://moretonvalence-pc.gov.uk/about-moreton-valence-parish-council/" TargetMode="External"/><Relationship Id="rId7" Type="http://schemas.openxmlformats.org/officeDocument/2006/relationships/hyperlink" Target="https://camparishcouncil.gov.uk/about-the-council/councillors/" TargetMode="External"/><Relationship Id="rId2" Type="http://schemas.openxmlformats.org/officeDocument/2006/relationships/hyperlink" Target="https://www.berkeley-tc.gov.uk/2024/04/notice-of-uncontested-election-and-vacancies/" TargetMode="External"/><Relationship Id="rId16" Type="http://schemas.openxmlformats.org/officeDocument/2006/relationships/hyperlink" Target="https://www.hardwickepc.gov.uk/documents/240319-112439-436-NoticeofElection-Hardwickepdf.pdf" TargetMode="External"/><Relationship Id="rId20" Type="http://schemas.openxmlformats.org/officeDocument/2006/relationships/hyperlink" Target="https://whitminsterpc.org.uk/councillors/" TargetMode="External"/><Relationship Id="rId29" Type="http://schemas.openxmlformats.org/officeDocument/2006/relationships/hyperlink" Target="https://randwickandwestrip-pc.gov.uk/how-to-join-the-council/" TargetMode="External"/><Relationship Id="rId41" Type="http://schemas.openxmlformats.org/officeDocument/2006/relationships/hyperlink" Target="mailto:Chas@chastownley.com" TargetMode="External"/><Relationship Id="rId1" Type="http://schemas.openxmlformats.org/officeDocument/2006/relationships/hyperlink" Target="https://www.alkingtonparishcouncil.gov.uk/the-council" TargetMode="External"/><Relationship Id="rId6" Type="http://schemas.openxmlformats.org/officeDocument/2006/relationships/hyperlink" Target="https://www.cainscross-pc.gov.uk/the-council/councillors/" TargetMode="External"/><Relationship Id="rId11" Type="http://schemas.openxmlformats.org/officeDocument/2006/relationships/hyperlink" Target="https://framptononsevernpc.org.uk/?page_id=9" TargetMode="External"/><Relationship Id="rId24" Type="http://schemas.openxmlformats.org/officeDocument/2006/relationships/hyperlink" Target="https://stinchcombeparishcouncil.gov.uk/staff/" TargetMode="External"/><Relationship Id="rId32" Type="http://schemas.openxmlformats.org/officeDocument/2006/relationships/hyperlink" Target="https://www.nympsfieldparishcouncil.org/NPCContacts.html" TargetMode="External"/><Relationship Id="rId37" Type="http://schemas.openxmlformats.org/officeDocument/2006/relationships/hyperlink" Target="https://www.longneyandepneyparish.co.uk/meet-the-councilllors" TargetMode="External"/><Relationship Id="rId40" Type="http://schemas.openxmlformats.org/officeDocument/2006/relationships/hyperlink" Target="https://chastownley.com/wp-admin/post.php?post=213" TargetMode="External"/><Relationship Id="rId5" Type="http://schemas.openxmlformats.org/officeDocument/2006/relationships/hyperlink" Target="https://www.brookthorpewithwhaddon-pc.gov.uk/parish-councillors.php" TargetMode="External"/><Relationship Id="rId15" Type="http://schemas.openxmlformats.org/officeDocument/2006/relationships/hyperlink" Target="https://www.hamfallow-pc.gov.uk/your-councillors" TargetMode="External"/><Relationship Id="rId23" Type="http://schemas.openxmlformats.org/officeDocument/2006/relationships/hyperlink" Target="https://www.stroudtown.gov.uk/councillors" TargetMode="External"/><Relationship Id="rId28" Type="http://schemas.openxmlformats.org/officeDocument/2006/relationships/hyperlink" Target="https://www.rodborough.gov.uk/council" TargetMode="External"/><Relationship Id="rId36" Type="http://schemas.openxmlformats.org/officeDocument/2006/relationships/hyperlink" Target="https://www.minchinhampton-pc.gov.uk/councillors" TargetMode="External"/><Relationship Id="rId10" Type="http://schemas.openxmlformats.org/officeDocument/2006/relationships/hyperlink" Target="https://www.dursleytowncouncil.gov.uk/" TargetMode="External"/><Relationship Id="rId19" Type="http://schemas.openxmlformats.org/officeDocument/2006/relationships/hyperlink" Target="https://woodchesterparishcouncil.gov.uk/" TargetMode="External"/><Relationship Id="rId31" Type="http://schemas.openxmlformats.org/officeDocument/2006/relationships/hyperlink" Target="https://www.painswick-pc.gov.uk/councillors" TargetMode="External"/><Relationship Id="rId4" Type="http://schemas.openxmlformats.org/officeDocument/2006/relationships/hyperlink" Target="https://bisley-with-lypiatt.gov.uk/council-members/" TargetMode="External"/><Relationship Id="rId9" Type="http://schemas.openxmlformats.org/officeDocument/2006/relationships/hyperlink" Target="https://eastington-pc.gov.uk/councillors/" TargetMode="External"/><Relationship Id="rId14" Type="http://schemas.openxmlformats.org/officeDocument/2006/relationships/hyperlink" Target="https://www.hamandstoneparishcouncil.org.uk/councillors" TargetMode="External"/><Relationship Id="rId22" Type="http://schemas.openxmlformats.org/officeDocument/2006/relationships/hyperlink" Target="https://www.uleyparishcouncil.gov.uk/your-councillors" TargetMode="External"/><Relationship Id="rId27" Type="http://schemas.openxmlformats.org/officeDocument/2006/relationships/hyperlink" Target="https://slimbridge-pc.gov.uk/council_members/" TargetMode="External"/><Relationship Id="rId30" Type="http://schemas.openxmlformats.org/officeDocument/2006/relationships/hyperlink" Target="https://pitchcombepc.org.uk/council_members/" TargetMode="External"/><Relationship Id="rId35" Type="http://schemas.openxmlformats.org/officeDocument/2006/relationships/hyperlink" Target="https://miserdenparishcouncil.gov.uk/" TargetMode="External"/><Relationship Id="rId8" Type="http://schemas.openxmlformats.org/officeDocument/2006/relationships/hyperlink" Target="https://cranhamparishcouncil.gov.uk/council_members/" TargetMode="External"/><Relationship Id="rId3" Type="http://schemas.openxmlformats.org/officeDocument/2006/relationships/hyperlink" Target="https://www.arlingham.co.uk/the-parish-council/councillors/" TargetMode="External"/><Relationship Id="rId12" Type="http://schemas.openxmlformats.org/officeDocument/2006/relationships/hyperlink" Target="https://www.elmoreparish.co.uk/the-parish-council/members-contacts/" TargetMode="External"/><Relationship Id="rId17" Type="http://schemas.openxmlformats.org/officeDocument/2006/relationships/hyperlink" Target="https://www.chalford-glos.gov.uk/Councillors_34821.aspx" TargetMode="External"/><Relationship Id="rId25" Type="http://schemas.openxmlformats.org/officeDocument/2006/relationships/hyperlink" Target="https://www.stonehousetowncouncil.gov.uk/your-council/your-councillors/" TargetMode="External"/><Relationship Id="rId33" Type="http://schemas.openxmlformats.org/officeDocument/2006/relationships/hyperlink" Target="https://www.nailsworthtowncouncil.gov.uk/council/councillors/" TargetMode="External"/><Relationship Id="rId38" Type="http://schemas.openxmlformats.org/officeDocument/2006/relationships/hyperlink" Target="https://www.leonardstanley-pc.gov.uk/councillo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0E86-D36F-4A72-9BEF-19EA12DF7CE5}">
  <sheetPr>
    <pageSetUpPr fitToPage="1"/>
  </sheetPr>
  <dimension ref="A2:L17"/>
  <sheetViews>
    <sheetView tabSelected="1" topLeftCell="A3" workbookViewId="0">
      <selection activeCell="A18" sqref="A18"/>
    </sheetView>
  </sheetViews>
  <sheetFormatPr defaultRowHeight="14.4" x14ac:dyDescent="0.3"/>
  <cols>
    <col min="1" max="1" width="40.21875" bestFit="1" customWidth="1"/>
    <col min="2" max="2" width="12.6640625" customWidth="1"/>
    <col min="3" max="3" width="12.5546875" customWidth="1"/>
    <col min="4" max="5" width="13.77734375" customWidth="1"/>
    <col min="6" max="7" width="9" customWidth="1"/>
    <col min="8" max="8" width="10" customWidth="1"/>
    <col min="9" max="9" width="9.88671875" customWidth="1"/>
    <col min="10" max="10" width="9.77734375" customWidth="1"/>
    <col min="11" max="11" width="11.21875" customWidth="1"/>
    <col min="12" max="12" width="9.5546875" customWidth="1"/>
  </cols>
  <sheetData>
    <row r="2" spans="1:12" ht="15" thickBot="1" x14ac:dyDescent="0.35"/>
    <row r="3" spans="1:12" x14ac:dyDescent="0.3">
      <c r="A3" s="16" t="s">
        <v>582</v>
      </c>
      <c r="B3" s="31" t="s">
        <v>583</v>
      </c>
      <c r="C3" s="31"/>
      <c r="D3" s="31"/>
      <c r="E3" s="31"/>
      <c r="F3" s="32" t="s">
        <v>576</v>
      </c>
      <c r="G3" s="33"/>
      <c r="H3" s="33"/>
      <c r="I3" s="33"/>
      <c r="J3" s="33"/>
      <c r="K3" s="33"/>
      <c r="L3" s="34"/>
    </row>
    <row r="4" spans="1:12" ht="72" x14ac:dyDescent="0.3">
      <c r="A4" s="17" t="s">
        <v>439</v>
      </c>
      <c r="B4" s="14" t="s">
        <v>569</v>
      </c>
      <c r="C4" s="14" t="s">
        <v>141</v>
      </c>
      <c r="D4" s="14" t="s">
        <v>571</v>
      </c>
      <c r="E4" s="14" t="s">
        <v>570</v>
      </c>
      <c r="F4" s="14" t="s">
        <v>573</v>
      </c>
      <c r="G4" s="14" t="s">
        <v>443</v>
      </c>
      <c r="H4" s="14" t="s">
        <v>440</v>
      </c>
      <c r="I4" s="14" t="s">
        <v>441</v>
      </c>
      <c r="J4" s="14" t="s">
        <v>574</v>
      </c>
      <c r="K4" s="14" t="s">
        <v>572</v>
      </c>
      <c r="L4" s="18" t="s">
        <v>575</v>
      </c>
    </row>
    <row r="5" spans="1:12" x14ac:dyDescent="0.3">
      <c r="A5" s="19" t="s">
        <v>442</v>
      </c>
      <c r="B5" s="3">
        <v>87</v>
      </c>
      <c r="C5" s="3">
        <v>28</v>
      </c>
      <c r="D5" s="3">
        <f>SUM(B5:C5)</f>
        <v>115</v>
      </c>
      <c r="E5" s="3">
        <f>Cotswold!C121</f>
        <v>618</v>
      </c>
      <c r="F5" s="3">
        <v>85</v>
      </c>
      <c r="G5" s="3">
        <v>599</v>
      </c>
      <c r="H5" s="3">
        <v>530</v>
      </c>
      <c r="I5" s="3">
        <v>69</v>
      </c>
      <c r="J5" s="4">
        <f>I5/G5</f>
        <v>0.11519198664440734</v>
      </c>
      <c r="K5" s="3">
        <v>37</v>
      </c>
      <c r="L5" s="20">
        <f>K5/F5</f>
        <v>0.43529411764705883</v>
      </c>
    </row>
    <row r="6" spans="1:12" x14ac:dyDescent="0.3">
      <c r="A6" s="19" t="s">
        <v>446</v>
      </c>
      <c r="B6" s="3">
        <v>40</v>
      </c>
      <c r="C6" s="3">
        <v>1</v>
      </c>
      <c r="D6" s="3">
        <f t="shared" ref="D6:D10" si="0">SUM(B6:C6)</f>
        <v>41</v>
      </c>
      <c r="E6" s="3">
        <f>'Forest of Dean'!D47</f>
        <v>341</v>
      </c>
      <c r="F6" s="3">
        <v>40</v>
      </c>
      <c r="G6" s="3">
        <v>341</v>
      </c>
      <c r="H6" s="3">
        <v>291</v>
      </c>
      <c r="I6" s="3">
        <v>46</v>
      </c>
      <c r="J6" s="4">
        <f>I6/G6</f>
        <v>0.13489736070381231</v>
      </c>
      <c r="K6" s="3">
        <v>24</v>
      </c>
      <c r="L6" s="20">
        <f t="shared" ref="L6:L10" si="1">K6/F6</f>
        <v>0.6</v>
      </c>
    </row>
    <row r="7" spans="1:12" x14ac:dyDescent="0.3">
      <c r="A7" s="19" t="s">
        <v>135</v>
      </c>
      <c r="B7" s="3">
        <v>52</v>
      </c>
      <c r="C7" s="3">
        <v>2</v>
      </c>
      <c r="D7" s="3">
        <f t="shared" si="0"/>
        <v>54</v>
      </c>
      <c r="E7" s="3">
        <f>'Stroud District'!E59</f>
        <v>456</v>
      </c>
      <c r="F7" s="3">
        <v>52</v>
      </c>
      <c r="G7" s="3">
        <v>456</v>
      </c>
      <c r="H7" s="3">
        <v>403</v>
      </c>
      <c r="I7" s="3">
        <v>53</v>
      </c>
      <c r="J7" s="4">
        <f>I7/G7</f>
        <v>0.1162280701754386</v>
      </c>
      <c r="K7" s="3">
        <v>28</v>
      </c>
      <c r="L7" s="20">
        <f t="shared" si="1"/>
        <v>0.53846153846153844</v>
      </c>
    </row>
    <row r="8" spans="1:12" x14ac:dyDescent="0.3">
      <c r="A8" s="19" t="s">
        <v>40</v>
      </c>
      <c r="B8" s="3">
        <v>43</v>
      </c>
      <c r="C8" s="3">
        <v>9</v>
      </c>
      <c r="D8" s="3">
        <f t="shared" si="0"/>
        <v>52</v>
      </c>
      <c r="E8" s="3">
        <f>'Tewkesbury Borough'!B49</f>
        <v>347</v>
      </c>
      <c r="F8" s="3">
        <v>40</v>
      </c>
      <c r="G8" s="3">
        <v>347</v>
      </c>
      <c r="H8" s="3">
        <v>295</v>
      </c>
      <c r="I8" s="3">
        <v>35</v>
      </c>
      <c r="J8" s="4">
        <f>I8/H8</f>
        <v>0.11864406779661017</v>
      </c>
      <c r="K8" s="3">
        <v>19</v>
      </c>
      <c r="L8" s="20">
        <f t="shared" si="1"/>
        <v>0.47499999999999998</v>
      </c>
    </row>
    <row r="9" spans="1:12" x14ac:dyDescent="0.3">
      <c r="A9" s="19" t="s">
        <v>445</v>
      </c>
      <c r="B9" s="3">
        <v>6</v>
      </c>
      <c r="C9" s="3"/>
      <c r="D9" s="3">
        <f t="shared" si="0"/>
        <v>6</v>
      </c>
      <c r="E9" s="3">
        <f>'Glos ad Chelt'!D14</f>
        <v>87</v>
      </c>
      <c r="F9" s="3">
        <v>6</v>
      </c>
      <c r="G9" s="3">
        <v>87</v>
      </c>
      <c r="H9" s="3">
        <v>63</v>
      </c>
      <c r="I9" s="3">
        <v>9</v>
      </c>
      <c r="J9" s="4">
        <f>I9/G9</f>
        <v>0.10344827586206896</v>
      </c>
      <c r="K9" s="3">
        <v>5</v>
      </c>
      <c r="L9" s="20">
        <f t="shared" si="1"/>
        <v>0.83333333333333337</v>
      </c>
    </row>
    <row r="10" spans="1:12" ht="15" thickBot="1" x14ac:dyDescent="0.35">
      <c r="A10" s="21" t="s">
        <v>568</v>
      </c>
      <c r="B10" s="22">
        <v>228</v>
      </c>
      <c r="C10" s="22">
        <v>40</v>
      </c>
      <c r="D10" s="22">
        <f t="shared" si="0"/>
        <v>268</v>
      </c>
      <c r="E10" s="22">
        <f>SUM(E5:E9)</f>
        <v>1849</v>
      </c>
      <c r="F10" s="22">
        <v>223</v>
      </c>
      <c r="G10" s="22">
        <v>1830</v>
      </c>
      <c r="H10" s="22">
        <v>1582</v>
      </c>
      <c r="I10" s="22">
        <v>212</v>
      </c>
      <c r="J10" s="23">
        <f>I10/G10</f>
        <v>0.11584699453551912</v>
      </c>
      <c r="K10" s="22">
        <v>113</v>
      </c>
      <c r="L10" s="24">
        <f t="shared" si="1"/>
        <v>0.50672645739910316</v>
      </c>
    </row>
    <row r="11" spans="1:12" x14ac:dyDescent="0.3">
      <c r="L11" s="9"/>
    </row>
    <row r="12" spans="1:12" x14ac:dyDescent="0.3">
      <c r="A12" s="6" t="s">
        <v>587</v>
      </c>
    </row>
    <row r="13" spans="1:12" x14ac:dyDescent="0.3">
      <c r="C13" s="35" t="s">
        <v>584</v>
      </c>
    </row>
    <row r="14" spans="1:12" x14ac:dyDescent="0.3">
      <c r="A14" t="s">
        <v>586</v>
      </c>
    </row>
    <row r="15" spans="1:12" x14ac:dyDescent="0.3">
      <c r="C15" s="1" t="s">
        <v>585</v>
      </c>
    </row>
    <row r="16" spans="1:12" x14ac:dyDescent="0.3">
      <c r="J16" s="2"/>
    </row>
    <row r="17" spans="10:10" x14ac:dyDescent="0.3">
      <c r="J17" s="2"/>
    </row>
  </sheetData>
  <mergeCells count="2">
    <mergeCell ref="B3:E3"/>
    <mergeCell ref="F3:L3"/>
  </mergeCells>
  <hyperlinks>
    <hyperlink ref="C13" r:id="rId1" xr:uid="{9C455A99-A222-4212-906B-B46A6124704B}"/>
    <hyperlink ref="C15" r:id="rId2" xr:uid="{89E504C4-F66E-4FAC-8C48-578E71F269D5}"/>
  </hyperlinks>
  <pageMargins left="0.70866141732283472" right="0.70866141732283472" top="0.74803149606299213" bottom="0.74803149606299213" header="0.31496062992125984" footer="0.31496062992125984"/>
  <pageSetup paperSize="9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BF74A-4840-4BF6-93EA-594DAF686EA4}">
  <dimension ref="A1:E64"/>
  <sheetViews>
    <sheetView zoomScale="141" workbookViewId="0">
      <selection activeCell="H4" sqref="A1:H4"/>
    </sheetView>
  </sheetViews>
  <sheetFormatPr defaultRowHeight="14.4" x14ac:dyDescent="0.3"/>
  <sheetData>
    <row r="1" spans="1:5" x14ac:dyDescent="0.3">
      <c r="A1" s="6" t="s">
        <v>587</v>
      </c>
    </row>
    <row r="2" spans="1:5" x14ac:dyDescent="0.3">
      <c r="C2" s="35" t="s">
        <v>584</v>
      </c>
    </row>
    <row r="3" spans="1:5" x14ac:dyDescent="0.3">
      <c r="A3" t="s">
        <v>586</v>
      </c>
    </row>
    <row r="4" spans="1:5" x14ac:dyDescent="0.3">
      <c r="C4" s="1" t="s">
        <v>585</v>
      </c>
    </row>
    <row r="5" spans="1:5" x14ac:dyDescent="0.3">
      <c r="B5" t="s">
        <v>1</v>
      </c>
      <c r="C5" t="s">
        <v>2</v>
      </c>
      <c r="D5" t="s">
        <v>3</v>
      </c>
    </row>
    <row r="6" spans="1:5" x14ac:dyDescent="0.3">
      <c r="A6" t="s">
        <v>0</v>
      </c>
      <c r="B6">
        <v>7</v>
      </c>
      <c r="C6">
        <v>6</v>
      </c>
      <c r="D6">
        <v>1</v>
      </c>
      <c r="E6" s="1" t="s">
        <v>4</v>
      </c>
    </row>
    <row r="7" spans="1:5" x14ac:dyDescent="0.3">
      <c r="A7" t="s">
        <v>49</v>
      </c>
      <c r="B7">
        <v>7</v>
      </c>
      <c r="C7">
        <v>7</v>
      </c>
      <c r="E7" s="1" t="s">
        <v>78</v>
      </c>
    </row>
    <row r="8" spans="1:5" x14ac:dyDescent="0.3">
      <c r="A8" t="s">
        <v>5</v>
      </c>
      <c r="B8">
        <v>5</v>
      </c>
      <c r="C8">
        <v>5</v>
      </c>
      <c r="E8" s="1" t="s">
        <v>8</v>
      </c>
    </row>
    <row r="9" spans="1:5" x14ac:dyDescent="0.3">
      <c r="A9" t="s">
        <v>6</v>
      </c>
      <c r="B9">
        <v>9</v>
      </c>
      <c r="C9">
        <v>8</v>
      </c>
      <c r="D9">
        <v>1</v>
      </c>
      <c r="E9" s="1" t="s">
        <v>7</v>
      </c>
    </row>
    <row r="10" spans="1:5" x14ac:dyDescent="0.3">
      <c r="A10" t="s">
        <v>9</v>
      </c>
      <c r="B10">
        <v>20</v>
      </c>
      <c r="C10">
        <v>18</v>
      </c>
      <c r="D10">
        <v>2</v>
      </c>
      <c r="E10" s="1" t="s">
        <v>79</v>
      </c>
    </row>
    <row r="11" spans="1:5" x14ac:dyDescent="0.3">
      <c r="A11" t="s">
        <v>10</v>
      </c>
      <c r="B11">
        <v>5</v>
      </c>
      <c r="C11">
        <v>5</v>
      </c>
      <c r="E11" s="1" t="s">
        <v>11</v>
      </c>
    </row>
    <row r="12" spans="1:5" x14ac:dyDescent="0.3">
      <c r="A12" t="s">
        <v>12</v>
      </c>
      <c r="B12">
        <v>21</v>
      </c>
      <c r="C12">
        <v>17</v>
      </c>
      <c r="D12">
        <v>4</v>
      </c>
      <c r="E12" s="1" t="s">
        <v>80</v>
      </c>
    </row>
    <row r="13" spans="1:5" x14ac:dyDescent="0.3">
      <c r="A13" t="s">
        <v>13</v>
      </c>
      <c r="B13">
        <v>5</v>
      </c>
      <c r="C13">
        <v>5</v>
      </c>
      <c r="E13" s="1" t="s">
        <v>81</v>
      </c>
    </row>
    <row r="14" spans="1:5" x14ac:dyDescent="0.3">
      <c r="A14" t="s">
        <v>14</v>
      </c>
      <c r="B14">
        <v>5</v>
      </c>
      <c r="C14">
        <v>5</v>
      </c>
      <c r="E14" t="s">
        <v>50</v>
      </c>
    </row>
    <row r="15" spans="1:5" x14ac:dyDescent="0.3">
      <c r="A15" t="s">
        <v>15</v>
      </c>
      <c r="B15">
        <v>20</v>
      </c>
      <c r="C15">
        <v>19</v>
      </c>
      <c r="D15">
        <v>1</v>
      </c>
      <c r="E15" s="1" t="s">
        <v>82</v>
      </c>
    </row>
    <row r="16" spans="1:5" x14ac:dyDescent="0.3">
      <c r="A16" t="s">
        <v>16</v>
      </c>
      <c r="B16">
        <v>7</v>
      </c>
      <c r="C16">
        <v>7</v>
      </c>
      <c r="E16" s="1" t="s">
        <v>83</v>
      </c>
    </row>
    <row r="17" spans="1:5" x14ac:dyDescent="0.3">
      <c r="A17" t="s">
        <v>17</v>
      </c>
      <c r="B17">
        <v>5</v>
      </c>
      <c r="C17">
        <v>5</v>
      </c>
      <c r="E17" s="1" t="s">
        <v>51</v>
      </c>
    </row>
    <row r="18" spans="1:5" x14ac:dyDescent="0.3">
      <c r="A18" t="s">
        <v>18</v>
      </c>
      <c r="B18">
        <v>5</v>
      </c>
      <c r="C18">
        <v>4</v>
      </c>
      <c r="D18">
        <v>1</v>
      </c>
      <c r="E18" s="1" t="s">
        <v>52</v>
      </c>
    </row>
    <row r="19" spans="1:5" x14ac:dyDescent="0.3">
      <c r="A19" t="s">
        <v>19</v>
      </c>
      <c r="B19">
        <v>5</v>
      </c>
      <c r="C19">
        <v>5</v>
      </c>
      <c r="E19" s="1" t="s">
        <v>84</v>
      </c>
    </row>
    <row r="20" spans="1:5" x14ac:dyDescent="0.3">
      <c r="A20" t="s">
        <v>20</v>
      </c>
      <c r="B20">
        <v>5</v>
      </c>
      <c r="C20">
        <v>5</v>
      </c>
      <c r="E20" s="1" t="s">
        <v>85</v>
      </c>
    </row>
    <row r="21" spans="1:5" x14ac:dyDescent="0.3">
      <c r="A21" t="s">
        <v>21</v>
      </c>
      <c r="B21">
        <v>9</v>
      </c>
      <c r="C21">
        <v>8</v>
      </c>
      <c r="D21">
        <v>1</v>
      </c>
      <c r="E21" s="1" t="s">
        <v>53</v>
      </c>
    </row>
    <row r="22" spans="1:5" x14ac:dyDescent="0.3">
      <c r="A22" t="s">
        <v>22</v>
      </c>
      <c r="B22">
        <v>5</v>
      </c>
      <c r="C22">
        <v>4</v>
      </c>
      <c r="D22">
        <v>1</v>
      </c>
      <c r="E22" s="1" t="s">
        <v>54</v>
      </c>
    </row>
    <row r="23" spans="1:5" x14ac:dyDescent="0.3">
      <c r="A23" t="s">
        <v>23</v>
      </c>
      <c r="B23">
        <v>9</v>
      </c>
      <c r="C23">
        <v>9</v>
      </c>
      <c r="E23" s="1" t="s">
        <v>55</v>
      </c>
    </row>
    <row r="24" spans="1:5" x14ac:dyDescent="0.3">
      <c r="A24" t="s">
        <v>24</v>
      </c>
      <c r="B24">
        <v>9</v>
      </c>
      <c r="C24">
        <v>8</v>
      </c>
      <c r="D24">
        <v>1</v>
      </c>
      <c r="E24" s="1" t="s">
        <v>86</v>
      </c>
    </row>
    <row r="25" spans="1:5" x14ac:dyDescent="0.3">
      <c r="A25" t="s">
        <v>25</v>
      </c>
      <c r="B25">
        <v>9</v>
      </c>
      <c r="C25">
        <v>8</v>
      </c>
      <c r="D25">
        <v>1</v>
      </c>
      <c r="E25" s="1" t="s">
        <v>56</v>
      </c>
    </row>
    <row r="26" spans="1:5" x14ac:dyDescent="0.3">
      <c r="A26" t="s">
        <v>26</v>
      </c>
      <c r="B26">
        <v>5</v>
      </c>
      <c r="C26">
        <v>5</v>
      </c>
      <c r="E26" s="1" t="s">
        <v>57</v>
      </c>
    </row>
    <row r="27" spans="1:5" x14ac:dyDescent="0.3">
      <c r="A27" t="s">
        <v>27</v>
      </c>
      <c r="B27">
        <v>9</v>
      </c>
      <c r="C27">
        <v>7</v>
      </c>
      <c r="D27">
        <v>2</v>
      </c>
      <c r="E27" s="1" t="s">
        <v>58</v>
      </c>
    </row>
    <row r="28" spans="1:5" x14ac:dyDescent="0.3">
      <c r="A28" t="s">
        <v>28</v>
      </c>
      <c r="B28">
        <v>5</v>
      </c>
      <c r="C28">
        <v>5</v>
      </c>
      <c r="E28" s="1" t="s">
        <v>59</v>
      </c>
    </row>
    <row r="29" spans="1:5" x14ac:dyDescent="0.3">
      <c r="A29" t="s">
        <v>29</v>
      </c>
      <c r="B29">
        <v>7</v>
      </c>
      <c r="C29">
        <v>7</v>
      </c>
      <c r="E29" s="1" t="s">
        <v>60</v>
      </c>
    </row>
    <row r="30" spans="1:5" x14ac:dyDescent="0.3">
      <c r="A30" t="s">
        <v>30</v>
      </c>
      <c r="B30">
        <v>13</v>
      </c>
      <c r="C30">
        <v>10</v>
      </c>
      <c r="D30">
        <v>3</v>
      </c>
      <c r="E30" s="1" t="s">
        <v>61</v>
      </c>
    </row>
    <row r="31" spans="1:5" x14ac:dyDescent="0.3">
      <c r="A31" t="s">
        <v>31</v>
      </c>
      <c r="B31">
        <v>5</v>
      </c>
      <c r="C31">
        <v>5</v>
      </c>
      <c r="E31" s="1" t="s">
        <v>62</v>
      </c>
    </row>
    <row r="32" spans="1:5" x14ac:dyDescent="0.3">
      <c r="A32" t="s">
        <v>32</v>
      </c>
      <c r="B32">
        <v>5</v>
      </c>
      <c r="E32" t="s">
        <v>74</v>
      </c>
    </row>
    <row r="33" spans="1:5" x14ac:dyDescent="0.3">
      <c r="A33" t="s">
        <v>33</v>
      </c>
      <c r="B33">
        <v>9</v>
      </c>
      <c r="C33">
        <v>6</v>
      </c>
      <c r="D33">
        <v>3</v>
      </c>
      <c r="E33" s="1" t="s">
        <v>63</v>
      </c>
    </row>
    <row r="34" spans="1:5" x14ac:dyDescent="0.3">
      <c r="A34" t="s">
        <v>34</v>
      </c>
      <c r="B34">
        <v>7</v>
      </c>
      <c r="C34">
        <v>7</v>
      </c>
      <c r="E34" s="1" t="s">
        <v>64</v>
      </c>
    </row>
    <row r="35" spans="1:5" x14ac:dyDescent="0.3">
      <c r="A35" t="s">
        <v>35</v>
      </c>
      <c r="B35">
        <v>5</v>
      </c>
      <c r="E35" t="s">
        <v>538</v>
      </c>
    </row>
    <row r="36" spans="1:5" x14ac:dyDescent="0.3">
      <c r="A36" t="s">
        <v>36</v>
      </c>
      <c r="B36">
        <v>7</v>
      </c>
      <c r="E36" t="s">
        <v>538</v>
      </c>
    </row>
    <row r="37" spans="1:5" x14ac:dyDescent="0.3">
      <c r="A37" t="s">
        <v>37</v>
      </c>
      <c r="B37">
        <v>7</v>
      </c>
      <c r="C37">
        <v>7</v>
      </c>
      <c r="E37" s="1" t="s">
        <v>75</v>
      </c>
    </row>
    <row r="38" spans="1:5" x14ac:dyDescent="0.3">
      <c r="A38" t="s">
        <v>38</v>
      </c>
      <c r="B38">
        <v>7</v>
      </c>
      <c r="C38">
        <v>7</v>
      </c>
      <c r="E38" s="1" t="s">
        <v>65</v>
      </c>
    </row>
    <row r="39" spans="1:5" x14ac:dyDescent="0.3">
      <c r="A39" t="s">
        <v>39</v>
      </c>
      <c r="B39">
        <v>5</v>
      </c>
      <c r="C39">
        <v>3</v>
      </c>
      <c r="D39">
        <v>2</v>
      </c>
      <c r="E39" s="1" t="s">
        <v>66</v>
      </c>
    </row>
    <row r="40" spans="1:5" x14ac:dyDescent="0.3">
      <c r="A40" t="s">
        <v>40</v>
      </c>
      <c r="B40">
        <v>16</v>
      </c>
      <c r="C40">
        <v>16</v>
      </c>
      <c r="E40" s="1" t="s">
        <v>73</v>
      </c>
    </row>
    <row r="41" spans="1:5" x14ac:dyDescent="0.3">
      <c r="A41" t="s">
        <v>41</v>
      </c>
      <c r="B41">
        <v>5</v>
      </c>
      <c r="C41">
        <v>5</v>
      </c>
      <c r="E41" s="1" t="s">
        <v>77</v>
      </c>
    </row>
    <row r="42" spans="1:5" x14ac:dyDescent="0.3">
      <c r="A42" t="s">
        <v>42</v>
      </c>
      <c r="B42">
        <v>5</v>
      </c>
      <c r="C42">
        <v>5</v>
      </c>
      <c r="E42" s="1" t="s">
        <v>67</v>
      </c>
    </row>
    <row r="43" spans="1:5" x14ac:dyDescent="0.3">
      <c r="A43" t="s">
        <v>43</v>
      </c>
      <c r="B43">
        <v>5</v>
      </c>
      <c r="C43">
        <v>5</v>
      </c>
      <c r="E43" s="1" t="s">
        <v>68</v>
      </c>
    </row>
    <row r="44" spans="1:5" x14ac:dyDescent="0.3">
      <c r="A44" t="s">
        <v>44</v>
      </c>
      <c r="B44">
        <v>9</v>
      </c>
      <c r="C44">
        <v>7</v>
      </c>
      <c r="D44">
        <v>2</v>
      </c>
      <c r="E44" s="1" t="s">
        <v>76</v>
      </c>
    </row>
    <row r="45" spans="1:5" x14ac:dyDescent="0.3">
      <c r="A45" t="s">
        <v>45</v>
      </c>
      <c r="B45">
        <v>5</v>
      </c>
      <c r="C45">
        <v>4</v>
      </c>
      <c r="D45">
        <v>1</v>
      </c>
      <c r="E45" s="1" t="s">
        <v>69</v>
      </c>
    </row>
    <row r="46" spans="1:5" x14ac:dyDescent="0.3">
      <c r="A46" t="s">
        <v>46</v>
      </c>
      <c r="B46">
        <v>11</v>
      </c>
      <c r="C46">
        <v>6</v>
      </c>
      <c r="D46">
        <v>5</v>
      </c>
      <c r="E46" s="1" t="s">
        <v>70</v>
      </c>
    </row>
    <row r="47" spans="1:5" x14ac:dyDescent="0.3">
      <c r="A47" t="s">
        <v>47</v>
      </c>
      <c r="B47">
        <v>13</v>
      </c>
      <c r="C47">
        <v>12</v>
      </c>
      <c r="D47">
        <v>1</v>
      </c>
      <c r="E47" s="1" t="s">
        <v>71</v>
      </c>
    </row>
    <row r="48" spans="1:5" x14ac:dyDescent="0.3">
      <c r="A48" t="s">
        <v>48</v>
      </c>
      <c r="B48">
        <v>10</v>
      </c>
      <c r="C48">
        <v>8</v>
      </c>
      <c r="D48">
        <v>2</v>
      </c>
      <c r="E48" s="1" t="s">
        <v>72</v>
      </c>
    </row>
    <row r="49" spans="1:5" x14ac:dyDescent="0.3">
      <c r="B49">
        <f>SUM(B6:B48)</f>
        <v>347</v>
      </c>
      <c r="C49">
        <f>SUM(C6:C48)</f>
        <v>295</v>
      </c>
      <c r="D49">
        <f>SUM(D6:D48)</f>
        <v>35</v>
      </c>
      <c r="E49" s="2">
        <f>D49/SUM(C49:D49)</f>
        <v>0.10606060606060606</v>
      </c>
    </row>
    <row r="50" spans="1:5" x14ac:dyDescent="0.3">
      <c r="A50">
        <f>COUNTA(A6:A48)</f>
        <v>43</v>
      </c>
      <c r="D50">
        <f>COUNT(D6:D48)</f>
        <v>19</v>
      </c>
    </row>
    <row r="51" spans="1:5" x14ac:dyDescent="0.3">
      <c r="C51">
        <f>COUNTA(C6:C48)</f>
        <v>40</v>
      </c>
    </row>
    <row r="53" spans="1:5" x14ac:dyDescent="0.3">
      <c r="C53">
        <f>SUM(C49+'Stroud District'!F59+15)</f>
        <v>713</v>
      </c>
      <c r="D53">
        <f>D49+'Stroud District'!G59+1</f>
        <v>89</v>
      </c>
      <c r="E53">
        <f>SUM(C53:D53)</f>
        <v>802</v>
      </c>
    </row>
    <row r="54" spans="1:5" x14ac:dyDescent="0.3">
      <c r="C54">
        <f>C50+'Stroud District'!F60+1</f>
        <v>53</v>
      </c>
      <c r="D54">
        <f>SUM(D50+'Stroud District'!G60+1)</f>
        <v>48</v>
      </c>
      <c r="E54">
        <f>D54/C54</f>
        <v>0.90566037735849059</v>
      </c>
    </row>
    <row r="55" spans="1:5" x14ac:dyDescent="0.3">
      <c r="A55" s="6" t="s">
        <v>141</v>
      </c>
    </row>
    <row r="56" spans="1:5" x14ac:dyDescent="0.3">
      <c r="A56" t="s">
        <v>530</v>
      </c>
    </row>
    <row r="57" spans="1:5" x14ac:dyDescent="0.3">
      <c r="A57" t="s">
        <v>531</v>
      </c>
    </row>
    <row r="58" spans="1:5" x14ac:dyDescent="0.3">
      <c r="A58" t="s">
        <v>532</v>
      </c>
    </row>
    <row r="59" spans="1:5" x14ac:dyDescent="0.3">
      <c r="A59" t="s">
        <v>533</v>
      </c>
    </row>
    <row r="60" spans="1:5" x14ac:dyDescent="0.3">
      <c r="A60" t="s">
        <v>534</v>
      </c>
    </row>
    <row r="61" spans="1:5" x14ac:dyDescent="0.3">
      <c r="A61" t="s">
        <v>535</v>
      </c>
    </row>
    <row r="62" spans="1:5" x14ac:dyDescent="0.3">
      <c r="A62" t="s">
        <v>34</v>
      </c>
    </row>
    <row r="63" spans="1:5" x14ac:dyDescent="0.3">
      <c r="A63" t="s">
        <v>537</v>
      </c>
    </row>
    <row r="64" spans="1:5" x14ac:dyDescent="0.3">
      <c r="A64" t="s">
        <v>536</v>
      </c>
    </row>
  </sheetData>
  <sortState xmlns:xlrd2="http://schemas.microsoft.com/office/spreadsheetml/2017/richdata2" ref="A6:F48">
    <sortCondition ref="A6:A48"/>
  </sortState>
  <hyperlinks>
    <hyperlink ref="E6" r:id="rId1" xr:uid="{5F92EE73-1DA0-40EB-A1A5-9B235BEEBC11}"/>
    <hyperlink ref="E9" r:id="rId2" xr:uid="{7C928BD3-4F34-4F31-AD60-4193D791F23E}"/>
    <hyperlink ref="E8" r:id="rId3" xr:uid="{3D750A64-A585-4FD6-A9A7-DAF0164F98BB}"/>
    <hyperlink ref="E18" r:id="rId4" xr:uid="{F3397497-0DA5-4144-8EE4-9E03403FDBE2}"/>
    <hyperlink ref="E21" r:id="rId5" display="https://gotheringtonparishcouncil.org.uk/councillors/" xr:uid="{16A9DA32-1C13-4334-AA2B-600B1EF1DBFD}"/>
    <hyperlink ref="E22" r:id="rId6" xr:uid="{A89E0511-C72F-4BEA-8861-8705CEAEE717}"/>
    <hyperlink ref="E23" r:id="rId7" xr:uid="{8A8E3C12-6BB1-4CEB-B8DA-B32DA0AC9C15}"/>
    <hyperlink ref="E25" r:id="rId8" xr:uid="{1B194636-3C1B-47E8-8151-892CB41F302E}"/>
    <hyperlink ref="E27" r:id="rId9" location="councillors" xr:uid="{D2DF0E4D-E88F-455B-A422-50F44D2DD6B3}"/>
    <hyperlink ref="E28" r:id="rId10" location="councillors" xr:uid="{2236848C-828B-4FEA-B20F-CFECCC65851D}"/>
    <hyperlink ref="E30" r:id="rId11" location="councillors" xr:uid="{8135A287-FF99-457F-83B5-1F6B5DD3EFD9}"/>
    <hyperlink ref="E31" r:id="rId12" xr:uid="{0A4E2C6B-2FA4-4690-B3C6-1947EA2D1D23}"/>
    <hyperlink ref="E38" r:id="rId13" xr:uid="{6F18A20C-5B5A-48C8-A921-6EAD588BB691}"/>
    <hyperlink ref="E42" r:id="rId14" xr:uid="{741D7AB2-44D4-45A5-ACDA-81FD34D744C2}"/>
    <hyperlink ref="E45" r:id="rId15" xr:uid="{BAA74B77-3B7E-49A7-8FCE-F063F16C2057}"/>
    <hyperlink ref="E46" r:id="rId16" xr:uid="{A07AAFF4-6B81-4D5E-9E4B-292BA75F38CE}"/>
    <hyperlink ref="E48" r:id="rId17" xr:uid="{7CE47226-4DB9-4C5D-B027-077AF9ECF340}"/>
    <hyperlink ref="E39" r:id="rId18" xr:uid="{126FC9B9-01F6-45BA-A284-8D32F1FF0FCE}"/>
    <hyperlink ref="E47" r:id="rId19" xr:uid="{818BA75B-39AE-4E9F-9984-F52F77165DE6}"/>
    <hyperlink ref="E43" r:id="rId20" xr:uid="{3357A8A2-B00D-447C-8D16-EA12726447DA}"/>
    <hyperlink ref="E41" r:id="rId21" xr:uid="{D1D33E0E-0DC1-49A2-BC7E-33C5E2B9BB3D}"/>
    <hyperlink ref="E37" r:id="rId22" xr:uid="{0EA5D0CA-8787-4027-85AE-F5371C9E6531}"/>
    <hyperlink ref="E34" r:id="rId23" location="councillors" xr:uid="{8FD7C103-DB4E-43D0-A4BE-E15BA783B2FC}"/>
    <hyperlink ref="E33" r:id="rId24" xr:uid="{EE1AF9E8-F1EE-4091-90EF-5349DEE378BF}"/>
    <hyperlink ref="E24" r:id="rId25" xr:uid="{FCE9A94F-A2F1-482F-98D4-B442CB2E8060}"/>
    <hyperlink ref="E10" r:id="rId26" xr:uid="{4416D489-8E27-4CEE-A591-EF39672D7B3F}"/>
    <hyperlink ref="E11" r:id="rId27" xr:uid="{15A41747-81E0-45E0-A3E0-592EA22C55A9}"/>
    <hyperlink ref="E12" r:id="rId28" xr:uid="{AB5A7068-EAD9-4E95-A632-BACD129A4FAA}"/>
    <hyperlink ref="E13" r:id="rId29" xr:uid="{AB7D8CD5-0171-4017-8F31-04EB03CDF738}"/>
    <hyperlink ref="E15" r:id="rId30" xr:uid="{53F30E78-8D57-4ED9-AB15-B74BB4732BE0}"/>
    <hyperlink ref="E16" r:id="rId31" xr:uid="{AE631E9E-5235-4155-A3FC-7683385E6664}"/>
    <hyperlink ref="E19" r:id="rId32" xr:uid="{ABD3FD05-2504-4EA0-9497-6991C6A16F8C}"/>
    <hyperlink ref="E26" r:id="rId33" xr:uid="{E682D614-96AF-4991-8B3F-4E5E436F5B04}"/>
    <hyperlink ref="E29" r:id="rId34" xr:uid="{4F4E6F7E-FEC6-4DD9-BB32-B45E62B052B8}"/>
    <hyperlink ref="C2" r:id="rId35" xr:uid="{DBBC7AAA-69B8-4C97-A1FE-0DD4B423EC01}"/>
    <hyperlink ref="C4" r:id="rId36" xr:uid="{FD6A822F-248B-4192-A591-C2C7824B0B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FBD82-DD3A-4C55-80EE-4AA7B7BF78B2}">
  <dimension ref="A1:E14"/>
  <sheetViews>
    <sheetView workbookViewId="0">
      <selection activeCell="A11" sqref="A11:H14"/>
    </sheetView>
  </sheetViews>
  <sheetFormatPr defaultRowHeight="14.4" x14ac:dyDescent="0.3"/>
  <cols>
    <col min="1" max="1" width="15.33203125" bestFit="1" customWidth="1"/>
  </cols>
  <sheetData>
    <row r="1" spans="1:5" x14ac:dyDescent="0.3">
      <c r="A1" t="s">
        <v>581</v>
      </c>
    </row>
    <row r="2" spans="1:5" ht="15" thickBot="1" x14ac:dyDescent="0.35">
      <c r="A2" s="25"/>
      <c r="B2" s="25"/>
      <c r="C2" s="25"/>
      <c r="D2" s="25"/>
      <c r="E2" s="25"/>
    </row>
    <row r="3" spans="1:5" ht="43.2" x14ac:dyDescent="0.3">
      <c r="A3" s="26" t="s">
        <v>580</v>
      </c>
      <c r="B3" s="27" t="s">
        <v>562</v>
      </c>
      <c r="C3" s="27" t="s">
        <v>577</v>
      </c>
      <c r="D3" s="27" t="s">
        <v>578</v>
      </c>
      <c r="E3" s="28" t="s">
        <v>579</v>
      </c>
    </row>
    <row r="4" spans="1:5" x14ac:dyDescent="0.3">
      <c r="A4" s="19" t="s">
        <v>552</v>
      </c>
      <c r="B4" s="3">
        <v>1</v>
      </c>
      <c r="C4" s="3">
        <v>9</v>
      </c>
      <c r="D4" s="3">
        <v>2</v>
      </c>
      <c r="E4" s="29">
        <f>D4/C4</f>
        <v>0.22222222222222221</v>
      </c>
    </row>
    <row r="5" spans="1:5" x14ac:dyDescent="0.3">
      <c r="A5" s="19" t="s">
        <v>91</v>
      </c>
      <c r="B5" s="3">
        <v>201</v>
      </c>
      <c r="C5" s="3">
        <v>1519</v>
      </c>
      <c r="D5" s="3">
        <v>178</v>
      </c>
      <c r="E5" s="29">
        <f t="shared" ref="E5:E7" si="0">D5/C5</f>
        <v>0.11718235681369323</v>
      </c>
    </row>
    <row r="6" spans="1:5" x14ac:dyDescent="0.3">
      <c r="A6" s="19" t="s">
        <v>103</v>
      </c>
      <c r="B6" s="3">
        <v>21</v>
      </c>
      <c r="C6" s="3">
        <v>290</v>
      </c>
      <c r="D6" s="3">
        <v>32</v>
      </c>
      <c r="E6" s="29">
        <f t="shared" si="0"/>
        <v>0.1103448275862069</v>
      </c>
    </row>
    <row r="7" spans="1:5" ht="15" thickBot="1" x14ac:dyDescent="0.35">
      <c r="A7" s="21" t="s">
        <v>551</v>
      </c>
      <c r="B7" s="22">
        <v>223</v>
      </c>
      <c r="C7" s="22">
        <v>1818</v>
      </c>
      <c r="D7" s="22">
        <v>212</v>
      </c>
      <c r="E7" s="30">
        <f t="shared" si="0"/>
        <v>0.11661166116611661</v>
      </c>
    </row>
    <row r="11" spans="1:5" x14ac:dyDescent="0.3">
      <c r="A11" s="6" t="s">
        <v>587</v>
      </c>
    </row>
    <row r="12" spans="1:5" x14ac:dyDescent="0.3">
      <c r="C12" s="35" t="s">
        <v>584</v>
      </c>
    </row>
    <row r="13" spans="1:5" x14ac:dyDescent="0.3">
      <c r="A13" t="s">
        <v>586</v>
      </c>
    </row>
    <row r="14" spans="1:5" x14ac:dyDescent="0.3">
      <c r="C14" s="1" t="s">
        <v>585</v>
      </c>
    </row>
  </sheetData>
  <hyperlinks>
    <hyperlink ref="C12" r:id="rId1" xr:uid="{678582B2-2779-4E33-9B5B-B9DF07634C7B}"/>
    <hyperlink ref="C14" r:id="rId2" xr:uid="{A3DF0912-5DEE-4D70-AE00-7EC4672444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8ADFB-1CB0-4D51-AEAF-B5162F2E3B54}">
  <dimension ref="A1:E31"/>
  <sheetViews>
    <sheetView workbookViewId="0">
      <selection sqref="A1:H4"/>
    </sheetView>
  </sheetViews>
  <sheetFormatPr defaultRowHeight="14.4" x14ac:dyDescent="0.3"/>
  <cols>
    <col min="1" max="1" width="14.21875" bestFit="1" customWidth="1"/>
    <col min="2" max="2" width="13.77734375" bestFit="1" customWidth="1"/>
    <col min="3" max="3" width="16.5546875" bestFit="1" customWidth="1"/>
    <col min="4" max="4" width="15.6640625" bestFit="1" customWidth="1"/>
    <col min="5" max="5" width="16.21875" bestFit="1" customWidth="1"/>
    <col min="6" max="6" width="13.5546875" bestFit="1" customWidth="1"/>
    <col min="7" max="7" width="15.6640625" bestFit="1" customWidth="1"/>
    <col min="8" max="8" width="15.5546875" bestFit="1" customWidth="1"/>
    <col min="9" max="9" width="15.6640625" bestFit="1" customWidth="1"/>
    <col min="10" max="10" width="18.109375" bestFit="1" customWidth="1"/>
    <col min="11" max="11" width="20.21875" bestFit="1" customWidth="1"/>
  </cols>
  <sheetData>
    <row r="1" spans="1:5" x14ac:dyDescent="0.3">
      <c r="A1" s="6" t="s">
        <v>587</v>
      </c>
    </row>
    <row r="2" spans="1:5" x14ac:dyDescent="0.3">
      <c r="C2" s="35" t="s">
        <v>584</v>
      </c>
    </row>
    <row r="3" spans="1:5" x14ac:dyDescent="0.3">
      <c r="A3" t="s">
        <v>586</v>
      </c>
    </row>
    <row r="4" spans="1:5" x14ac:dyDescent="0.3">
      <c r="C4" s="1" t="s">
        <v>585</v>
      </c>
    </row>
    <row r="8" spans="1:5" ht="28.8" x14ac:dyDescent="0.3">
      <c r="A8" s="14" t="s">
        <v>558</v>
      </c>
      <c r="B8" s="14" t="s">
        <v>555</v>
      </c>
      <c r="C8" s="14" t="s">
        <v>556</v>
      </c>
      <c r="D8" s="14" t="s">
        <v>3</v>
      </c>
      <c r="E8" s="14" t="s">
        <v>557</v>
      </c>
    </row>
    <row r="9" spans="1:5" x14ac:dyDescent="0.3">
      <c r="A9" s="3" t="s">
        <v>553</v>
      </c>
      <c r="B9" s="3">
        <v>145</v>
      </c>
      <c r="C9" s="3">
        <v>883</v>
      </c>
      <c r="D9" s="3">
        <v>83</v>
      </c>
      <c r="E9" s="4">
        <v>9.3997734994337487E-2</v>
      </c>
    </row>
    <row r="10" spans="1:5" x14ac:dyDescent="0.3">
      <c r="A10" s="3" t="s">
        <v>554</v>
      </c>
      <c r="B10" s="3">
        <v>55</v>
      </c>
      <c r="C10" s="3">
        <v>545</v>
      </c>
      <c r="D10" s="3">
        <v>89</v>
      </c>
      <c r="E10" s="4">
        <v>0.16330275229357799</v>
      </c>
    </row>
    <row r="11" spans="1:5" x14ac:dyDescent="0.3">
      <c r="A11" s="3" t="s">
        <v>559</v>
      </c>
      <c r="B11" s="3">
        <v>26</v>
      </c>
      <c r="C11" s="3">
        <v>405</v>
      </c>
      <c r="D11" s="3">
        <v>39</v>
      </c>
      <c r="E11" s="4">
        <v>9.6296296296296297E-2</v>
      </c>
    </row>
    <row r="12" spans="1:5" x14ac:dyDescent="0.3">
      <c r="A12" s="3" t="s">
        <v>560</v>
      </c>
      <c r="B12" s="3">
        <v>226</v>
      </c>
      <c r="C12" s="3">
        <v>1833</v>
      </c>
      <c r="D12" s="3">
        <v>211</v>
      </c>
      <c r="E12" s="4">
        <v>0.11511183851609383</v>
      </c>
    </row>
    <row r="14" spans="1:5" x14ac:dyDescent="0.3">
      <c r="A14" s="3" t="s">
        <v>561</v>
      </c>
      <c r="B14" s="3" t="s">
        <v>562</v>
      </c>
      <c r="C14" s="3" t="s">
        <v>577</v>
      </c>
      <c r="D14" s="3" t="s">
        <v>578</v>
      </c>
      <c r="E14" s="15" t="s">
        <v>579</v>
      </c>
    </row>
    <row r="15" spans="1:5" x14ac:dyDescent="0.3">
      <c r="A15" s="3">
        <v>5</v>
      </c>
      <c r="B15" s="3">
        <v>63</v>
      </c>
      <c r="C15" s="3">
        <v>315</v>
      </c>
      <c r="D15" s="3">
        <v>21</v>
      </c>
      <c r="E15" s="15">
        <f>D15/C15</f>
        <v>6.6666666666666666E-2</v>
      </c>
    </row>
    <row r="16" spans="1:5" x14ac:dyDescent="0.3">
      <c r="A16" s="3">
        <v>6</v>
      </c>
      <c r="B16" s="3">
        <v>3</v>
      </c>
      <c r="C16" s="3">
        <v>18</v>
      </c>
      <c r="D16" s="3">
        <v>3</v>
      </c>
      <c r="E16" s="15">
        <f t="shared" ref="E16:E31" si="0">D16/C16</f>
        <v>0.16666666666666666</v>
      </c>
    </row>
    <row r="17" spans="1:5" x14ac:dyDescent="0.3">
      <c r="A17" s="3">
        <v>7</v>
      </c>
      <c r="B17" s="3">
        <v>73</v>
      </c>
      <c r="C17" s="3">
        <v>511</v>
      </c>
      <c r="D17" s="3">
        <v>56</v>
      </c>
      <c r="E17" s="15">
        <f t="shared" si="0"/>
        <v>0.1095890410958904</v>
      </c>
    </row>
    <row r="18" spans="1:5" x14ac:dyDescent="0.3">
      <c r="A18" s="3">
        <v>8</v>
      </c>
      <c r="B18" s="3">
        <v>3</v>
      </c>
      <c r="C18" s="3">
        <v>24</v>
      </c>
      <c r="D18" s="3">
        <v>3</v>
      </c>
      <c r="E18" s="15">
        <f t="shared" si="0"/>
        <v>0.125</v>
      </c>
    </row>
    <row r="19" spans="1:5" x14ac:dyDescent="0.3">
      <c r="A19" s="3">
        <v>9</v>
      </c>
      <c r="B19" s="3">
        <v>31</v>
      </c>
      <c r="C19" s="3">
        <v>279</v>
      </c>
      <c r="D19" s="3">
        <v>45</v>
      </c>
      <c r="E19" s="15">
        <f t="shared" si="0"/>
        <v>0.16129032258064516</v>
      </c>
    </row>
    <row r="20" spans="1:5" x14ac:dyDescent="0.3">
      <c r="A20" s="3">
        <v>10</v>
      </c>
      <c r="B20" s="3">
        <v>5</v>
      </c>
      <c r="C20" s="3">
        <v>50</v>
      </c>
      <c r="D20" s="3">
        <v>6</v>
      </c>
      <c r="E20" s="15">
        <f t="shared" si="0"/>
        <v>0.12</v>
      </c>
    </row>
    <row r="21" spans="1:5" x14ac:dyDescent="0.3">
      <c r="A21" s="3">
        <v>11</v>
      </c>
      <c r="B21" s="3">
        <v>12</v>
      </c>
      <c r="C21" s="3">
        <v>132</v>
      </c>
      <c r="D21" s="3">
        <v>27</v>
      </c>
      <c r="E21" s="15">
        <f t="shared" si="0"/>
        <v>0.20454545454545456</v>
      </c>
    </row>
    <row r="22" spans="1:5" x14ac:dyDescent="0.3">
      <c r="A22" s="3">
        <v>12</v>
      </c>
      <c r="B22" s="3">
        <v>7</v>
      </c>
      <c r="C22" s="3">
        <v>84</v>
      </c>
      <c r="D22" s="3">
        <v>12</v>
      </c>
      <c r="E22" s="15">
        <f t="shared" si="0"/>
        <v>0.14285714285714285</v>
      </c>
    </row>
    <row r="23" spans="1:5" x14ac:dyDescent="0.3">
      <c r="A23" s="3">
        <v>13</v>
      </c>
      <c r="B23" s="3">
        <v>7</v>
      </c>
      <c r="C23" s="3">
        <v>91</v>
      </c>
      <c r="D23" s="3">
        <v>11</v>
      </c>
      <c r="E23" s="15">
        <f t="shared" si="0"/>
        <v>0.12087912087912088</v>
      </c>
    </row>
    <row r="24" spans="1:5" x14ac:dyDescent="0.3">
      <c r="A24" s="3">
        <v>14</v>
      </c>
      <c r="B24" s="3">
        <v>1</v>
      </c>
      <c r="C24" s="3">
        <v>14</v>
      </c>
      <c r="D24" s="3"/>
      <c r="E24" s="15">
        <f t="shared" si="0"/>
        <v>0</v>
      </c>
    </row>
    <row r="25" spans="1:5" x14ac:dyDescent="0.3">
      <c r="A25" s="3">
        <v>15</v>
      </c>
      <c r="B25" s="3">
        <v>7</v>
      </c>
      <c r="C25" s="3">
        <v>105</v>
      </c>
      <c r="D25" s="3">
        <v>5</v>
      </c>
      <c r="E25" s="15">
        <f t="shared" si="0"/>
        <v>4.7619047619047616E-2</v>
      </c>
    </row>
    <row r="26" spans="1:5" x14ac:dyDescent="0.3">
      <c r="A26" s="3">
        <v>16</v>
      </c>
      <c r="B26" s="3">
        <v>4</v>
      </c>
      <c r="C26" s="3">
        <v>64</v>
      </c>
      <c r="D26" s="3">
        <v>4</v>
      </c>
      <c r="E26" s="15">
        <f t="shared" si="0"/>
        <v>6.25E-2</v>
      </c>
    </row>
    <row r="27" spans="1:5" x14ac:dyDescent="0.3">
      <c r="A27" s="3">
        <v>17</v>
      </c>
      <c r="B27" s="3">
        <v>2</v>
      </c>
      <c r="C27" s="3">
        <v>34</v>
      </c>
      <c r="D27" s="3">
        <v>8</v>
      </c>
      <c r="E27" s="15">
        <f t="shared" si="0"/>
        <v>0.23529411764705882</v>
      </c>
    </row>
    <row r="28" spans="1:5" x14ac:dyDescent="0.3">
      <c r="A28" s="3">
        <v>18</v>
      </c>
      <c r="B28" s="3">
        <v>2</v>
      </c>
      <c r="C28" s="3">
        <v>36</v>
      </c>
      <c r="D28" s="3">
        <v>4</v>
      </c>
      <c r="E28" s="15">
        <f t="shared" si="0"/>
        <v>0.1111111111111111</v>
      </c>
    </row>
    <row r="29" spans="1:5" x14ac:dyDescent="0.3">
      <c r="A29" s="3">
        <v>20</v>
      </c>
      <c r="B29" s="3">
        <v>2</v>
      </c>
      <c r="C29" s="3">
        <v>40</v>
      </c>
      <c r="D29" s="3">
        <v>3</v>
      </c>
      <c r="E29" s="15">
        <f t="shared" si="0"/>
        <v>7.4999999999999997E-2</v>
      </c>
    </row>
    <row r="30" spans="1:5" x14ac:dyDescent="0.3">
      <c r="A30" s="3">
        <v>21</v>
      </c>
      <c r="B30" s="3">
        <v>1</v>
      </c>
      <c r="C30" s="3">
        <v>21</v>
      </c>
      <c r="D30" s="3">
        <v>4</v>
      </c>
      <c r="E30" s="15">
        <f t="shared" si="0"/>
        <v>0.19047619047619047</v>
      </c>
    </row>
    <row r="31" spans="1:5" x14ac:dyDescent="0.3">
      <c r="A31" s="3" t="s">
        <v>551</v>
      </c>
      <c r="B31" s="3">
        <v>223</v>
      </c>
      <c r="C31" s="3">
        <v>1818</v>
      </c>
      <c r="D31" s="3">
        <v>212</v>
      </c>
      <c r="E31" s="15">
        <f t="shared" si="0"/>
        <v>0.11661166116611661</v>
      </c>
    </row>
  </sheetData>
  <hyperlinks>
    <hyperlink ref="C2" r:id="rId1" xr:uid="{A527DB83-15F3-428E-AE2F-B06C10FD8079}"/>
    <hyperlink ref="C4" r:id="rId2" xr:uid="{72C8EA58-6862-4EDB-90FC-D9C0BD5800C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B33EF-B114-4A8B-A3CD-44BE3AAF5268}">
  <dimension ref="A1:J234"/>
  <sheetViews>
    <sheetView workbookViewId="0">
      <selection sqref="A1:H4"/>
    </sheetView>
  </sheetViews>
  <sheetFormatPr defaultRowHeight="14.4" x14ac:dyDescent="0.3"/>
  <cols>
    <col min="1" max="1" width="28.44140625" style="7" bestFit="1" customWidth="1"/>
    <col min="2" max="2" width="14.33203125" style="7" bestFit="1" customWidth="1"/>
    <col min="3" max="3" width="14.6640625" style="7" customWidth="1"/>
    <col min="4" max="9" width="8.88671875" style="7"/>
    <col min="10" max="10" width="39.33203125" style="7" customWidth="1"/>
  </cols>
  <sheetData>
    <row r="1" spans="1:10" x14ac:dyDescent="0.3">
      <c r="A1" s="6" t="s">
        <v>587</v>
      </c>
      <c r="B1"/>
      <c r="C1"/>
      <c r="D1"/>
      <c r="E1"/>
      <c r="F1"/>
      <c r="G1"/>
      <c r="H1"/>
    </row>
    <row r="2" spans="1:10" x14ac:dyDescent="0.3">
      <c r="A2"/>
      <c r="B2"/>
      <c r="C2" s="35" t="s">
        <v>584</v>
      </c>
      <c r="D2"/>
      <c r="E2"/>
      <c r="F2"/>
      <c r="G2"/>
      <c r="H2"/>
    </row>
    <row r="3" spans="1:10" x14ac:dyDescent="0.3">
      <c r="A3" t="s">
        <v>586</v>
      </c>
      <c r="B3"/>
      <c r="C3"/>
      <c r="D3"/>
      <c r="E3"/>
      <c r="F3"/>
      <c r="G3"/>
      <c r="H3"/>
    </row>
    <row r="4" spans="1:10" x14ac:dyDescent="0.3">
      <c r="A4"/>
      <c r="B4"/>
      <c r="C4" s="1" t="s">
        <v>585</v>
      </c>
      <c r="D4"/>
      <c r="E4"/>
      <c r="F4"/>
      <c r="G4"/>
      <c r="H4"/>
    </row>
    <row r="6" spans="1:10" x14ac:dyDescent="0.3">
      <c r="A6" s="7" t="s">
        <v>539</v>
      </c>
      <c r="B6" s="7" t="s">
        <v>439</v>
      </c>
      <c r="C6" s="7" t="s">
        <v>88</v>
      </c>
      <c r="D6" s="7" t="s">
        <v>1</v>
      </c>
      <c r="E6" s="7" t="s">
        <v>543</v>
      </c>
      <c r="F6" s="7" t="s">
        <v>544</v>
      </c>
      <c r="G6" s="7" t="s">
        <v>3</v>
      </c>
      <c r="H6" s="7" t="s">
        <v>579</v>
      </c>
    </row>
    <row r="7" spans="1:10" x14ac:dyDescent="0.3">
      <c r="A7" s="7" t="s">
        <v>564</v>
      </c>
      <c r="B7" s="7" t="s">
        <v>545</v>
      </c>
      <c r="C7" s="7" t="s">
        <v>91</v>
      </c>
      <c r="D7" s="7">
        <v>11</v>
      </c>
      <c r="E7" s="7">
        <v>5</v>
      </c>
      <c r="F7" s="7">
        <v>5</v>
      </c>
      <c r="G7" s="7">
        <v>6</v>
      </c>
      <c r="H7" s="10">
        <f t="shared" ref="H7:H38" si="0">G7/D7</f>
        <v>0.54545454545454541</v>
      </c>
      <c r="I7" s="7" t="s">
        <v>541</v>
      </c>
      <c r="J7" s="7" t="s">
        <v>338</v>
      </c>
    </row>
    <row r="8" spans="1:10" x14ac:dyDescent="0.3">
      <c r="A8" s="7" t="s">
        <v>140</v>
      </c>
      <c r="B8" s="7" t="s">
        <v>135</v>
      </c>
      <c r="C8" s="7" t="s">
        <v>103</v>
      </c>
      <c r="D8" s="7">
        <v>12</v>
      </c>
      <c r="F8" s="7">
        <v>6</v>
      </c>
      <c r="G8" s="7">
        <v>6</v>
      </c>
      <c r="H8" s="10">
        <f t="shared" si="0"/>
        <v>0.5</v>
      </c>
      <c r="I8" s="7" t="s">
        <v>541</v>
      </c>
    </row>
    <row r="9" spans="1:10" x14ac:dyDescent="0.3">
      <c r="A9" s="11" t="s">
        <v>475</v>
      </c>
      <c r="B9" s="7" t="s">
        <v>446</v>
      </c>
      <c r="C9" s="7" t="s">
        <v>91</v>
      </c>
      <c r="D9" s="7">
        <v>9</v>
      </c>
      <c r="E9" s="7">
        <v>5</v>
      </c>
      <c r="F9" s="7">
        <v>4</v>
      </c>
      <c r="G9" s="7">
        <v>5</v>
      </c>
      <c r="H9" s="10">
        <f t="shared" si="0"/>
        <v>0.55555555555555558</v>
      </c>
      <c r="I9" s="7" t="s">
        <v>541</v>
      </c>
      <c r="J9" s="8" t="s">
        <v>517</v>
      </c>
    </row>
    <row r="10" spans="1:10" x14ac:dyDescent="0.3">
      <c r="A10" s="7" t="s">
        <v>46</v>
      </c>
      <c r="B10" s="7" t="s">
        <v>40</v>
      </c>
      <c r="C10" s="7" t="s">
        <v>91</v>
      </c>
      <c r="D10" s="7">
        <v>11</v>
      </c>
      <c r="F10" s="7">
        <v>6</v>
      </c>
      <c r="G10" s="7">
        <v>5</v>
      </c>
      <c r="H10" s="10">
        <f t="shared" si="0"/>
        <v>0.45454545454545453</v>
      </c>
      <c r="I10" s="7" t="s">
        <v>541</v>
      </c>
      <c r="J10" s="8" t="s">
        <v>70</v>
      </c>
    </row>
    <row r="11" spans="1:10" x14ac:dyDescent="0.3">
      <c r="A11" s="7" t="s">
        <v>279</v>
      </c>
      <c r="B11" s="7" t="s">
        <v>545</v>
      </c>
      <c r="C11" s="7" t="s">
        <v>91</v>
      </c>
      <c r="D11" s="7">
        <v>11</v>
      </c>
      <c r="E11" s="7">
        <v>6</v>
      </c>
      <c r="F11" s="7">
        <v>6</v>
      </c>
      <c r="G11" s="7">
        <v>5</v>
      </c>
      <c r="H11" s="10">
        <f t="shared" si="0"/>
        <v>0.45454545454545453</v>
      </c>
      <c r="I11" s="7" t="s">
        <v>541</v>
      </c>
      <c r="J11" s="8" t="s">
        <v>373</v>
      </c>
    </row>
    <row r="12" spans="1:10" x14ac:dyDescent="0.3">
      <c r="A12" s="7" t="s">
        <v>273</v>
      </c>
      <c r="B12" s="7" t="s">
        <v>545</v>
      </c>
      <c r="C12" s="7" t="s">
        <v>103</v>
      </c>
      <c r="D12" s="7">
        <v>13</v>
      </c>
      <c r="E12" s="7">
        <v>9</v>
      </c>
      <c r="F12" s="7">
        <v>8</v>
      </c>
      <c r="G12" s="7">
        <v>5</v>
      </c>
      <c r="H12" s="10">
        <f t="shared" si="0"/>
        <v>0.38461538461538464</v>
      </c>
      <c r="I12" s="7" t="s">
        <v>541</v>
      </c>
      <c r="J12" s="8" t="s">
        <v>385</v>
      </c>
    </row>
    <row r="13" spans="1:10" x14ac:dyDescent="0.3">
      <c r="A13" s="7" t="s">
        <v>238</v>
      </c>
      <c r="B13" s="7" t="s">
        <v>545</v>
      </c>
      <c r="C13" s="7" t="s">
        <v>91</v>
      </c>
      <c r="D13" s="7">
        <v>11</v>
      </c>
      <c r="E13" s="7">
        <v>7</v>
      </c>
      <c r="F13" s="7">
        <v>7</v>
      </c>
      <c r="G13" s="7">
        <v>4</v>
      </c>
      <c r="H13" s="10">
        <f t="shared" si="0"/>
        <v>0.36363636363636365</v>
      </c>
      <c r="I13" s="7" t="s">
        <v>541</v>
      </c>
      <c r="J13" s="7" t="s">
        <v>417</v>
      </c>
    </row>
    <row r="14" spans="1:10" x14ac:dyDescent="0.3">
      <c r="A14" s="11" t="s">
        <v>466</v>
      </c>
      <c r="B14" s="7" t="s">
        <v>446</v>
      </c>
      <c r="C14" s="7" t="s">
        <v>91</v>
      </c>
      <c r="D14" s="7">
        <v>11</v>
      </c>
      <c r="E14" s="7">
        <v>7</v>
      </c>
      <c r="F14" s="7">
        <v>7</v>
      </c>
      <c r="G14" s="7">
        <v>4</v>
      </c>
      <c r="H14" s="10">
        <f t="shared" si="0"/>
        <v>0.36363636363636365</v>
      </c>
      <c r="I14" s="7" t="s">
        <v>541</v>
      </c>
      <c r="J14" s="8" t="s">
        <v>509</v>
      </c>
    </row>
    <row r="15" spans="1:10" x14ac:dyDescent="0.3">
      <c r="A15" s="7" t="s">
        <v>102</v>
      </c>
      <c r="B15" s="7" t="s">
        <v>135</v>
      </c>
      <c r="C15" s="7" t="s">
        <v>103</v>
      </c>
      <c r="D15" s="7">
        <f>12+5</f>
        <v>17</v>
      </c>
      <c r="F15" s="7">
        <v>13</v>
      </c>
      <c r="G15" s="7">
        <v>4</v>
      </c>
      <c r="H15" s="10">
        <f t="shared" si="0"/>
        <v>0.23529411764705882</v>
      </c>
      <c r="I15" s="7" t="s">
        <v>541</v>
      </c>
      <c r="J15" s="8" t="s">
        <v>155</v>
      </c>
    </row>
    <row r="16" spans="1:10" x14ac:dyDescent="0.3">
      <c r="A16" s="7" t="s">
        <v>201</v>
      </c>
      <c r="B16" s="7" t="s">
        <v>550</v>
      </c>
      <c r="C16" s="7" t="s">
        <v>103</v>
      </c>
      <c r="D16" s="7">
        <v>17</v>
      </c>
      <c r="F16" s="7">
        <v>13</v>
      </c>
      <c r="G16" s="7">
        <v>4</v>
      </c>
      <c r="H16" s="10">
        <f t="shared" si="0"/>
        <v>0.23529411764705882</v>
      </c>
      <c r="I16" s="7" t="s">
        <v>541</v>
      </c>
      <c r="J16" s="8" t="s">
        <v>204</v>
      </c>
    </row>
    <row r="17" spans="1:10" x14ac:dyDescent="0.3">
      <c r="A17" s="7" t="s">
        <v>12</v>
      </c>
      <c r="B17" s="7" t="s">
        <v>40</v>
      </c>
      <c r="C17" s="7" t="s">
        <v>91</v>
      </c>
      <c r="D17" s="7">
        <v>21</v>
      </c>
      <c r="F17" s="7">
        <v>17</v>
      </c>
      <c r="G17" s="7">
        <v>4</v>
      </c>
      <c r="H17" s="10">
        <f t="shared" si="0"/>
        <v>0.19047619047619047</v>
      </c>
      <c r="I17" s="7" t="s">
        <v>541</v>
      </c>
      <c r="J17" s="8" t="s">
        <v>80</v>
      </c>
    </row>
    <row r="18" spans="1:10" x14ac:dyDescent="0.3">
      <c r="A18" s="7" t="s">
        <v>231</v>
      </c>
      <c r="B18" s="7" t="s">
        <v>545</v>
      </c>
      <c r="C18" s="7" t="s">
        <v>91</v>
      </c>
      <c r="D18" s="7">
        <v>7</v>
      </c>
      <c r="E18" s="7">
        <v>3</v>
      </c>
      <c r="F18" s="7">
        <v>4</v>
      </c>
      <c r="G18" s="7">
        <v>3</v>
      </c>
      <c r="H18" s="10">
        <f t="shared" si="0"/>
        <v>0.42857142857142855</v>
      </c>
      <c r="I18" s="7" t="s">
        <v>541</v>
      </c>
      <c r="J18" s="7" t="s">
        <v>424</v>
      </c>
    </row>
    <row r="19" spans="1:10" x14ac:dyDescent="0.3">
      <c r="A19" s="7" t="s">
        <v>235</v>
      </c>
      <c r="B19" s="7" t="s">
        <v>545</v>
      </c>
      <c r="C19" s="7" t="s">
        <v>91</v>
      </c>
      <c r="D19" s="7">
        <v>7</v>
      </c>
      <c r="E19" s="7">
        <v>3</v>
      </c>
      <c r="F19" s="7">
        <v>4</v>
      </c>
      <c r="G19" s="7">
        <v>3</v>
      </c>
      <c r="H19" s="10">
        <f t="shared" si="0"/>
        <v>0.42857142857142855</v>
      </c>
      <c r="I19" s="7" t="s">
        <v>541</v>
      </c>
      <c r="J19" s="7" t="s">
        <v>420</v>
      </c>
    </row>
    <row r="20" spans="1:10" x14ac:dyDescent="0.3">
      <c r="A20" s="7" t="s">
        <v>139</v>
      </c>
      <c r="B20" s="7" t="s">
        <v>135</v>
      </c>
      <c r="C20" s="7" t="s">
        <v>91</v>
      </c>
      <c r="D20" s="7">
        <v>7</v>
      </c>
      <c r="F20" s="7">
        <v>4</v>
      </c>
      <c r="G20" s="7">
        <v>3</v>
      </c>
      <c r="H20" s="10">
        <f t="shared" si="0"/>
        <v>0.42857142857142855</v>
      </c>
      <c r="I20" s="7" t="s">
        <v>541</v>
      </c>
      <c r="J20" s="8" t="s">
        <v>169</v>
      </c>
    </row>
    <row r="21" spans="1:10" x14ac:dyDescent="0.3">
      <c r="A21" s="11" t="s">
        <v>451</v>
      </c>
      <c r="B21" s="7" t="s">
        <v>446</v>
      </c>
      <c r="C21" s="7" t="s">
        <v>91</v>
      </c>
      <c r="D21" s="7">
        <v>7</v>
      </c>
      <c r="E21" s="7">
        <v>4</v>
      </c>
      <c r="F21" s="7">
        <v>4</v>
      </c>
      <c r="G21" s="7">
        <v>3</v>
      </c>
      <c r="H21" s="10">
        <f t="shared" si="0"/>
        <v>0.42857142857142855</v>
      </c>
      <c r="I21" s="7" t="s">
        <v>541</v>
      </c>
      <c r="J21" s="8" t="s">
        <v>494</v>
      </c>
    </row>
    <row r="22" spans="1:10" x14ac:dyDescent="0.3">
      <c r="A22" s="11" t="s">
        <v>476</v>
      </c>
      <c r="B22" s="7" t="s">
        <v>446</v>
      </c>
      <c r="C22" s="7" t="s">
        <v>91</v>
      </c>
      <c r="D22" s="7">
        <v>7</v>
      </c>
      <c r="E22" s="7">
        <v>4</v>
      </c>
      <c r="F22" s="7">
        <v>4</v>
      </c>
      <c r="G22" s="7">
        <v>3</v>
      </c>
      <c r="H22" s="10">
        <f t="shared" si="0"/>
        <v>0.42857142857142855</v>
      </c>
      <c r="I22" s="7" t="s">
        <v>541</v>
      </c>
      <c r="J22" s="8" t="s">
        <v>518</v>
      </c>
    </row>
    <row r="23" spans="1:10" x14ac:dyDescent="0.3">
      <c r="A23" s="7" t="s">
        <v>33</v>
      </c>
      <c r="B23" s="7" t="s">
        <v>40</v>
      </c>
      <c r="C23" s="7" t="s">
        <v>91</v>
      </c>
      <c r="D23" s="7">
        <v>9</v>
      </c>
      <c r="F23" s="7">
        <v>6</v>
      </c>
      <c r="G23" s="7">
        <v>3</v>
      </c>
      <c r="H23" s="10">
        <f t="shared" si="0"/>
        <v>0.33333333333333331</v>
      </c>
      <c r="I23" s="7" t="s">
        <v>541</v>
      </c>
      <c r="J23" s="8" t="s">
        <v>63</v>
      </c>
    </row>
    <row r="24" spans="1:10" x14ac:dyDescent="0.3">
      <c r="A24" s="7" t="s">
        <v>166</v>
      </c>
      <c r="B24" s="7" t="s">
        <v>135</v>
      </c>
      <c r="C24" s="7" t="s">
        <v>91</v>
      </c>
      <c r="D24" s="7">
        <v>9</v>
      </c>
      <c r="F24" s="7">
        <v>6</v>
      </c>
      <c r="G24" s="7">
        <v>3</v>
      </c>
      <c r="H24" s="10">
        <f t="shared" si="0"/>
        <v>0.33333333333333331</v>
      </c>
      <c r="I24" s="7" t="s">
        <v>541</v>
      </c>
      <c r="J24" s="8" t="s">
        <v>167</v>
      </c>
    </row>
    <row r="25" spans="1:10" x14ac:dyDescent="0.3">
      <c r="A25" s="7" t="s">
        <v>117</v>
      </c>
      <c r="B25" s="7" t="s">
        <v>135</v>
      </c>
      <c r="C25" s="7" t="s">
        <v>91</v>
      </c>
      <c r="D25" s="7">
        <v>9</v>
      </c>
      <c r="F25" s="7">
        <v>6</v>
      </c>
      <c r="G25" s="7">
        <v>3</v>
      </c>
      <c r="H25" s="10">
        <f t="shared" si="0"/>
        <v>0.33333333333333331</v>
      </c>
      <c r="I25" s="7" t="s">
        <v>541</v>
      </c>
      <c r="J25" s="8" t="s">
        <v>191</v>
      </c>
    </row>
    <row r="26" spans="1:10" x14ac:dyDescent="0.3">
      <c r="A26" s="11" t="s">
        <v>477</v>
      </c>
      <c r="B26" s="7" t="s">
        <v>446</v>
      </c>
      <c r="C26" s="7" t="s">
        <v>91</v>
      </c>
      <c r="D26" s="7">
        <v>9</v>
      </c>
      <c r="E26" s="7">
        <v>7</v>
      </c>
      <c r="F26" s="7">
        <v>6</v>
      </c>
      <c r="G26" s="7">
        <v>3</v>
      </c>
      <c r="H26" s="10">
        <f t="shared" si="0"/>
        <v>0.33333333333333331</v>
      </c>
      <c r="I26" s="7" t="s">
        <v>541</v>
      </c>
      <c r="J26" s="8" t="s">
        <v>519</v>
      </c>
    </row>
    <row r="27" spans="1:10" x14ac:dyDescent="0.3">
      <c r="A27" s="7" t="s">
        <v>30</v>
      </c>
      <c r="B27" s="7" t="s">
        <v>40</v>
      </c>
      <c r="C27" s="7" t="s">
        <v>91</v>
      </c>
      <c r="D27" s="7">
        <v>13</v>
      </c>
      <c r="F27" s="7">
        <v>10</v>
      </c>
      <c r="G27" s="7">
        <v>3</v>
      </c>
      <c r="H27" s="10">
        <f t="shared" si="0"/>
        <v>0.23076923076923078</v>
      </c>
      <c r="I27" s="7" t="s">
        <v>541</v>
      </c>
      <c r="J27" s="8" t="s">
        <v>61</v>
      </c>
    </row>
    <row r="28" spans="1:10" x14ac:dyDescent="0.3">
      <c r="A28" s="7" t="s">
        <v>200</v>
      </c>
      <c r="B28" s="7" t="s">
        <v>550</v>
      </c>
      <c r="C28" s="7" t="s">
        <v>91</v>
      </c>
      <c r="D28" s="7">
        <v>18</v>
      </c>
      <c r="F28" s="7">
        <v>15</v>
      </c>
      <c r="G28" s="7">
        <v>3</v>
      </c>
      <c r="H28" s="10">
        <f t="shared" si="0"/>
        <v>0.16666666666666666</v>
      </c>
      <c r="I28" s="7" t="s">
        <v>541</v>
      </c>
      <c r="J28" s="8" t="s">
        <v>205</v>
      </c>
    </row>
    <row r="29" spans="1:10" x14ac:dyDescent="0.3">
      <c r="A29" s="7" t="s">
        <v>39</v>
      </c>
      <c r="B29" s="7" t="s">
        <v>40</v>
      </c>
      <c r="C29" s="7" t="s">
        <v>91</v>
      </c>
      <c r="D29" s="7">
        <v>5</v>
      </c>
      <c r="F29" s="7">
        <v>3</v>
      </c>
      <c r="G29" s="7">
        <v>2</v>
      </c>
      <c r="H29" s="10">
        <f t="shared" si="0"/>
        <v>0.4</v>
      </c>
      <c r="I29" s="7" t="s">
        <v>541</v>
      </c>
      <c r="J29" s="8" t="s">
        <v>66</v>
      </c>
    </row>
    <row r="30" spans="1:10" x14ac:dyDescent="0.3">
      <c r="A30" s="7" t="s">
        <v>233</v>
      </c>
      <c r="B30" s="7" t="s">
        <v>545</v>
      </c>
      <c r="C30" s="7" t="s">
        <v>91</v>
      </c>
      <c r="D30" s="7">
        <v>5</v>
      </c>
      <c r="E30" s="7">
        <v>5</v>
      </c>
      <c r="F30" s="7">
        <v>3</v>
      </c>
      <c r="G30" s="7">
        <v>2</v>
      </c>
      <c r="H30" s="10">
        <f t="shared" si="0"/>
        <v>0.4</v>
      </c>
      <c r="I30" s="7" t="s">
        <v>541</v>
      </c>
      <c r="J30" s="7" t="s">
        <v>422</v>
      </c>
    </row>
    <row r="31" spans="1:10" x14ac:dyDescent="0.3">
      <c r="A31" s="7" t="s">
        <v>123</v>
      </c>
      <c r="B31" s="7" t="s">
        <v>135</v>
      </c>
      <c r="C31" s="7" t="s">
        <v>91</v>
      </c>
      <c r="D31" s="7">
        <v>5</v>
      </c>
      <c r="F31" s="7">
        <v>3</v>
      </c>
      <c r="G31" s="7">
        <v>2</v>
      </c>
      <c r="H31" s="10">
        <f t="shared" si="0"/>
        <v>0.4</v>
      </c>
      <c r="I31" s="7" t="s">
        <v>541</v>
      </c>
      <c r="J31" s="8" t="s">
        <v>185</v>
      </c>
    </row>
    <row r="32" spans="1:10" x14ac:dyDescent="0.3">
      <c r="A32" s="7" t="s">
        <v>113</v>
      </c>
      <c r="B32" s="7" t="s">
        <v>135</v>
      </c>
      <c r="C32" s="7" t="s">
        <v>91</v>
      </c>
      <c r="D32" s="7">
        <v>6</v>
      </c>
      <c r="F32" s="7">
        <v>4</v>
      </c>
      <c r="G32" s="7">
        <v>2</v>
      </c>
      <c r="H32" s="10">
        <f t="shared" si="0"/>
        <v>0.33333333333333331</v>
      </c>
      <c r="I32" s="7" t="s">
        <v>541</v>
      </c>
      <c r="J32" s="8" t="s">
        <v>195</v>
      </c>
    </row>
    <row r="33" spans="1:10" x14ac:dyDescent="0.3">
      <c r="A33" s="7" t="s">
        <v>217</v>
      </c>
      <c r="B33" s="7" t="s">
        <v>545</v>
      </c>
      <c r="C33" s="7" t="s">
        <v>91</v>
      </c>
      <c r="D33" s="7">
        <v>7</v>
      </c>
      <c r="E33" s="7">
        <v>5</v>
      </c>
      <c r="F33" s="7">
        <v>5</v>
      </c>
      <c r="G33" s="7">
        <v>2</v>
      </c>
      <c r="H33" s="10">
        <f t="shared" si="0"/>
        <v>0.2857142857142857</v>
      </c>
      <c r="I33" s="7" t="s">
        <v>541</v>
      </c>
      <c r="J33" s="7" t="s">
        <v>435</v>
      </c>
    </row>
    <row r="34" spans="1:10" x14ac:dyDescent="0.3">
      <c r="A34" s="7" t="s">
        <v>227</v>
      </c>
      <c r="B34" s="7" t="s">
        <v>545</v>
      </c>
      <c r="C34" s="7" t="s">
        <v>91</v>
      </c>
      <c r="D34" s="7">
        <v>7</v>
      </c>
      <c r="E34" s="7">
        <v>4</v>
      </c>
      <c r="F34" s="7">
        <v>5</v>
      </c>
      <c r="G34" s="7">
        <v>2</v>
      </c>
      <c r="H34" s="10">
        <f t="shared" si="0"/>
        <v>0.2857142857142857</v>
      </c>
      <c r="I34" s="7" t="s">
        <v>541</v>
      </c>
      <c r="J34" s="7" t="s">
        <v>429</v>
      </c>
    </row>
    <row r="35" spans="1:10" x14ac:dyDescent="0.3">
      <c r="A35" s="7" t="s">
        <v>257</v>
      </c>
      <c r="B35" s="7" t="s">
        <v>545</v>
      </c>
      <c r="C35" s="7" t="s">
        <v>91</v>
      </c>
      <c r="D35" s="7">
        <v>7</v>
      </c>
      <c r="E35" s="7">
        <v>4</v>
      </c>
      <c r="F35" s="7">
        <v>5</v>
      </c>
      <c r="G35" s="7">
        <v>2</v>
      </c>
      <c r="H35" s="10">
        <f t="shared" si="0"/>
        <v>0.2857142857142857</v>
      </c>
      <c r="I35" s="7" t="s">
        <v>541</v>
      </c>
      <c r="J35" s="7" t="s">
        <v>400</v>
      </c>
    </row>
    <row r="36" spans="1:10" x14ac:dyDescent="0.3">
      <c r="A36" s="7" t="s">
        <v>265</v>
      </c>
      <c r="B36" s="7" t="s">
        <v>545</v>
      </c>
      <c r="C36" s="7" t="s">
        <v>91</v>
      </c>
      <c r="D36" s="7">
        <v>7</v>
      </c>
      <c r="E36" s="7">
        <v>5</v>
      </c>
      <c r="F36" s="7">
        <v>5</v>
      </c>
      <c r="G36" s="7">
        <v>2</v>
      </c>
      <c r="H36" s="10">
        <f t="shared" si="0"/>
        <v>0.2857142857142857</v>
      </c>
      <c r="I36" s="7" t="s">
        <v>541</v>
      </c>
      <c r="J36" s="7" t="s">
        <v>390</v>
      </c>
    </row>
    <row r="37" spans="1:10" x14ac:dyDescent="0.3">
      <c r="A37" s="7" t="s">
        <v>293</v>
      </c>
      <c r="B37" s="7" t="s">
        <v>545</v>
      </c>
      <c r="C37" s="7" t="s">
        <v>91</v>
      </c>
      <c r="D37" s="7">
        <v>7</v>
      </c>
      <c r="E37" s="7">
        <v>5</v>
      </c>
      <c r="F37" s="7">
        <v>5</v>
      </c>
      <c r="G37" s="7">
        <v>2</v>
      </c>
      <c r="H37" s="10">
        <f t="shared" si="0"/>
        <v>0.2857142857142857</v>
      </c>
      <c r="I37" s="7" t="s">
        <v>541</v>
      </c>
      <c r="J37" s="7" t="s">
        <v>357</v>
      </c>
    </row>
    <row r="38" spans="1:10" x14ac:dyDescent="0.3">
      <c r="A38" s="7" t="s">
        <v>295</v>
      </c>
      <c r="B38" s="7" t="s">
        <v>545</v>
      </c>
      <c r="C38" s="7" t="s">
        <v>91</v>
      </c>
      <c r="D38" s="7">
        <v>7</v>
      </c>
      <c r="E38" s="7">
        <v>5</v>
      </c>
      <c r="F38" s="7">
        <v>5</v>
      </c>
      <c r="G38" s="7">
        <v>2</v>
      </c>
      <c r="H38" s="10">
        <f t="shared" si="0"/>
        <v>0.2857142857142857</v>
      </c>
      <c r="I38" s="7" t="s">
        <v>541</v>
      </c>
      <c r="J38" s="7" t="s">
        <v>356</v>
      </c>
    </row>
    <row r="39" spans="1:10" x14ac:dyDescent="0.3">
      <c r="A39" s="7" t="s">
        <v>90</v>
      </c>
      <c r="B39" s="7" t="s">
        <v>135</v>
      </c>
      <c r="C39" s="7" t="s">
        <v>91</v>
      </c>
      <c r="D39" s="7">
        <v>7</v>
      </c>
      <c r="F39" s="7">
        <v>5</v>
      </c>
      <c r="G39" s="7">
        <v>2</v>
      </c>
      <c r="H39" s="10">
        <f t="shared" ref="H39:H62" si="1">G39/D39</f>
        <v>0.2857142857142857</v>
      </c>
      <c r="I39" s="7" t="s">
        <v>541</v>
      </c>
      <c r="J39" s="8" t="s">
        <v>144</v>
      </c>
    </row>
    <row r="40" spans="1:10" x14ac:dyDescent="0.3">
      <c r="A40" s="7" t="s">
        <v>100</v>
      </c>
      <c r="B40" s="7" t="s">
        <v>135</v>
      </c>
      <c r="C40" s="7" t="s">
        <v>91</v>
      </c>
      <c r="D40" s="7">
        <v>7</v>
      </c>
      <c r="F40" s="7">
        <v>5</v>
      </c>
      <c r="G40" s="7">
        <v>2</v>
      </c>
      <c r="H40" s="10">
        <f t="shared" si="1"/>
        <v>0.2857142857142857</v>
      </c>
      <c r="I40" s="7" t="s">
        <v>541</v>
      </c>
      <c r="J40" s="8" t="s">
        <v>153</v>
      </c>
    </row>
    <row r="41" spans="1:10" x14ac:dyDescent="0.3">
      <c r="A41" s="7" t="s">
        <v>114</v>
      </c>
      <c r="B41" s="7" t="s">
        <v>135</v>
      </c>
      <c r="C41" s="7" t="s">
        <v>91</v>
      </c>
      <c r="D41" s="7">
        <v>7</v>
      </c>
      <c r="F41" s="7">
        <v>5</v>
      </c>
      <c r="G41" s="7">
        <v>2</v>
      </c>
      <c r="H41" s="10">
        <f t="shared" si="1"/>
        <v>0.2857142857142857</v>
      </c>
      <c r="I41" s="7" t="s">
        <v>541</v>
      </c>
      <c r="J41" s="8" t="s">
        <v>194</v>
      </c>
    </row>
    <row r="42" spans="1:10" x14ac:dyDescent="0.3">
      <c r="A42" s="7" t="s">
        <v>125</v>
      </c>
      <c r="B42" s="7" t="s">
        <v>135</v>
      </c>
      <c r="C42" s="7" t="s">
        <v>91</v>
      </c>
      <c r="D42" s="7">
        <v>7</v>
      </c>
      <c r="F42" s="7">
        <v>5</v>
      </c>
      <c r="G42" s="7">
        <v>2</v>
      </c>
      <c r="H42" s="10">
        <f t="shared" si="1"/>
        <v>0.2857142857142857</v>
      </c>
      <c r="I42" s="7" t="s">
        <v>541</v>
      </c>
      <c r="J42" s="8" t="s">
        <v>184</v>
      </c>
    </row>
    <row r="43" spans="1:10" x14ac:dyDescent="0.3">
      <c r="A43" s="11" t="s">
        <v>459</v>
      </c>
      <c r="B43" s="7" t="s">
        <v>446</v>
      </c>
      <c r="C43" s="7" t="s">
        <v>91</v>
      </c>
      <c r="D43" s="7">
        <v>7</v>
      </c>
      <c r="E43" s="7">
        <v>5</v>
      </c>
      <c r="F43" s="7">
        <v>5</v>
      </c>
      <c r="G43" s="7">
        <v>2</v>
      </c>
      <c r="H43" s="10">
        <f t="shared" si="1"/>
        <v>0.2857142857142857</v>
      </c>
      <c r="I43" s="7" t="s">
        <v>541</v>
      </c>
      <c r="J43" s="8" t="s">
        <v>502</v>
      </c>
    </row>
    <row r="44" spans="1:10" x14ac:dyDescent="0.3">
      <c r="A44" s="11" t="s">
        <v>461</v>
      </c>
      <c r="B44" s="7" t="s">
        <v>446</v>
      </c>
      <c r="C44" s="7" t="s">
        <v>91</v>
      </c>
      <c r="D44" s="7">
        <v>7</v>
      </c>
      <c r="E44" s="7">
        <v>4</v>
      </c>
      <c r="F44" s="7">
        <v>5</v>
      </c>
      <c r="G44" s="7">
        <v>2</v>
      </c>
      <c r="H44" s="10">
        <f t="shared" si="1"/>
        <v>0.2857142857142857</v>
      </c>
      <c r="I44" s="7" t="s">
        <v>541</v>
      </c>
      <c r="J44" s="8" t="s">
        <v>504</v>
      </c>
    </row>
    <row r="45" spans="1:10" x14ac:dyDescent="0.3">
      <c r="A45" s="11" t="s">
        <v>463</v>
      </c>
      <c r="B45" s="7" t="s">
        <v>446</v>
      </c>
      <c r="C45" s="7" t="s">
        <v>91</v>
      </c>
      <c r="D45" s="7">
        <v>7</v>
      </c>
      <c r="E45" s="7">
        <v>6</v>
      </c>
      <c r="F45" s="7">
        <v>5</v>
      </c>
      <c r="G45" s="7">
        <v>2</v>
      </c>
      <c r="H45" s="10">
        <f t="shared" si="1"/>
        <v>0.2857142857142857</v>
      </c>
      <c r="I45" s="7" t="s">
        <v>541</v>
      </c>
      <c r="J45" s="8" t="s">
        <v>506</v>
      </c>
    </row>
    <row r="46" spans="1:10" x14ac:dyDescent="0.3">
      <c r="A46" s="11" t="s">
        <v>464</v>
      </c>
      <c r="B46" s="7" t="s">
        <v>446</v>
      </c>
      <c r="C46" s="7" t="s">
        <v>91</v>
      </c>
      <c r="D46" s="7">
        <v>8</v>
      </c>
      <c r="E46" s="7">
        <v>7</v>
      </c>
      <c r="F46" s="7">
        <v>6</v>
      </c>
      <c r="G46" s="7">
        <v>2</v>
      </c>
      <c r="H46" s="10">
        <f t="shared" si="1"/>
        <v>0.25</v>
      </c>
      <c r="I46" s="7" t="s">
        <v>541</v>
      </c>
      <c r="J46" s="8" t="s">
        <v>507</v>
      </c>
    </row>
    <row r="47" spans="1:10" x14ac:dyDescent="0.3">
      <c r="A47" s="11" t="s">
        <v>470</v>
      </c>
      <c r="B47" s="7" t="s">
        <v>446</v>
      </c>
      <c r="C47" s="7" t="s">
        <v>91</v>
      </c>
      <c r="D47" s="7">
        <v>9</v>
      </c>
      <c r="E47" s="7">
        <v>7</v>
      </c>
      <c r="F47" s="7">
        <v>8</v>
      </c>
      <c r="G47" s="7">
        <v>2</v>
      </c>
      <c r="H47" s="10">
        <f t="shared" si="1"/>
        <v>0.22222222222222221</v>
      </c>
      <c r="I47" s="7" t="s">
        <v>541</v>
      </c>
      <c r="J47" s="8" t="s">
        <v>513</v>
      </c>
    </row>
    <row r="48" spans="1:10" x14ac:dyDescent="0.3">
      <c r="A48" s="7" t="s">
        <v>27</v>
      </c>
      <c r="B48" s="7" t="s">
        <v>40</v>
      </c>
      <c r="C48" s="7" t="s">
        <v>91</v>
      </c>
      <c r="D48" s="7">
        <v>9</v>
      </c>
      <c r="F48" s="7">
        <v>7</v>
      </c>
      <c r="G48" s="7">
        <v>2</v>
      </c>
      <c r="H48" s="10">
        <f t="shared" si="1"/>
        <v>0.22222222222222221</v>
      </c>
      <c r="I48" s="7" t="s">
        <v>541</v>
      </c>
      <c r="J48" s="8" t="s">
        <v>58</v>
      </c>
    </row>
    <row r="49" spans="1:10" x14ac:dyDescent="0.3">
      <c r="A49" s="7" t="s">
        <v>44</v>
      </c>
      <c r="B49" s="7" t="s">
        <v>40</v>
      </c>
      <c r="C49" s="7" t="s">
        <v>91</v>
      </c>
      <c r="D49" s="7">
        <v>9</v>
      </c>
      <c r="F49" s="7">
        <v>7</v>
      </c>
      <c r="G49" s="7">
        <v>2</v>
      </c>
      <c r="H49" s="10">
        <f t="shared" si="1"/>
        <v>0.22222222222222221</v>
      </c>
      <c r="I49" s="7" t="s">
        <v>541</v>
      </c>
      <c r="J49" s="8" t="s">
        <v>76</v>
      </c>
    </row>
    <row r="50" spans="1:10" x14ac:dyDescent="0.3">
      <c r="A50" s="7" t="s">
        <v>270</v>
      </c>
      <c r="B50" s="7" t="s">
        <v>545</v>
      </c>
      <c r="C50" s="7" t="s">
        <v>91</v>
      </c>
      <c r="D50" s="7">
        <v>9</v>
      </c>
      <c r="E50" s="7">
        <v>7</v>
      </c>
      <c r="F50" s="7">
        <v>7</v>
      </c>
      <c r="G50" s="7">
        <v>2</v>
      </c>
      <c r="H50" s="10">
        <f t="shared" si="1"/>
        <v>0.22222222222222221</v>
      </c>
      <c r="I50" s="7" t="s">
        <v>541</v>
      </c>
      <c r="J50" s="7" t="s">
        <v>387</v>
      </c>
    </row>
    <row r="51" spans="1:10" x14ac:dyDescent="0.3">
      <c r="A51" s="7" t="s">
        <v>326</v>
      </c>
      <c r="B51" s="7" t="s">
        <v>545</v>
      </c>
      <c r="C51" s="7" t="s">
        <v>552</v>
      </c>
      <c r="D51" s="7">
        <v>9</v>
      </c>
      <c r="E51" s="7">
        <v>8</v>
      </c>
      <c r="F51" s="7">
        <v>7</v>
      </c>
      <c r="G51" s="7">
        <v>2</v>
      </c>
      <c r="H51" s="10">
        <f t="shared" si="1"/>
        <v>0.22222222222222221</v>
      </c>
      <c r="I51" s="7" t="s">
        <v>541</v>
      </c>
      <c r="J51" s="7" t="s">
        <v>341</v>
      </c>
    </row>
    <row r="52" spans="1:10" x14ac:dyDescent="0.3">
      <c r="A52" s="7" t="s">
        <v>104</v>
      </c>
      <c r="B52" s="7" t="s">
        <v>135</v>
      </c>
      <c r="C52" s="7" t="s">
        <v>91</v>
      </c>
      <c r="D52" s="7">
        <v>9</v>
      </c>
      <c r="F52" s="7">
        <v>7</v>
      </c>
      <c r="G52" s="7">
        <v>2</v>
      </c>
      <c r="H52" s="10">
        <f t="shared" si="1"/>
        <v>0.22222222222222221</v>
      </c>
      <c r="I52" s="7" t="s">
        <v>541</v>
      </c>
      <c r="J52" s="8" t="s">
        <v>156</v>
      </c>
    </row>
    <row r="53" spans="1:10" x14ac:dyDescent="0.3">
      <c r="A53" s="7" t="s">
        <v>116</v>
      </c>
      <c r="B53" s="7" t="s">
        <v>135</v>
      </c>
      <c r="C53" s="7" t="s">
        <v>91</v>
      </c>
      <c r="D53" s="7">
        <v>9</v>
      </c>
      <c r="F53" s="7">
        <v>7</v>
      </c>
      <c r="G53" s="7">
        <v>2</v>
      </c>
      <c r="H53" s="10">
        <f t="shared" si="1"/>
        <v>0.22222222222222221</v>
      </c>
      <c r="I53" s="7" t="s">
        <v>541</v>
      </c>
      <c r="J53" s="8" t="s">
        <v>192</v>
      </c>
    </row>
    <row r="54" spans="1:10" x14ac:dyDescent="0.3">
      <c r="A54" s="7" t="s">
        <v>48</v>
      </c>
      <c r="B54" s="7" t="s">
        <v>40</v>
      </c>
      <c r="C54" s="7" t="s">
        <v>91</v>
      </c>
      <c r="D54" s="7">
        <v>10</v>
      </c>
      <c r="F54" s="7">
        <v>8</v>
      </c>
      <c r="G54" s="7">
        <v>2</v>
      </c>
      <c r="H54" s="10">
        <f t="shared" si="1"/>
        <v>0.2</v>
      </c>
      <c r="I54" s="7" t="s">
        <v>541</v>
      </c>
      <c r="J54" s="8" t="s">
        <v>72</v>
      </c>
    </row>
    <row r="55" spans="1:10" x14ac:dyDescent="0.3">
      <c r="A55" s="7" t="s">
        <v>106</v>
      </c>
      <c r="B55" s="7" t="s">
        <v>135</v>
      </c>
      <c r="C55" s="7" t="s">
        <v>91</v>
      </c>
      <c r="D55" s="7">
        <v>10</v>
      </c>
      <c r="F55" s="7">
        <v>8</v>
      </c>
      <c r="G55" s="7">
        <v>2</v>
      </c>
      <c r="H55" s="10">
        <f t="shared" si="1"/>
        <v>0.2</v>
      </c>
      <c r="I55" s="7" t="s">
        <v>541</v>
      </c>
      <c r="J55" s="8" t="s">
        <v>158</v>
      </c>
    </row>
    <row r="56" spans="1:10" x14ac:dyDescent="0.3">
      <c r="A56" s="11" t="s">
        <v>468</v>
      </c>
      <c r="B56" s="7" t="s">
        <v>446</v>
      </c>
      <c r="C56" s="7" t="s">
        <v>91</v>
      </c>
      <c r="D56" s="7">
        <v>10</v>
      </c>
      <c r="E56" s="7">
        <v>8</v>
      </c>
      <c r="F56" s="7">
        <v>8</v>
      </c>
      <c r="G56" s="7">
        <v>2</v>
      </c>
      <c r="H56" s="10">
        <f t="shared" si="1"/>
        <v>0.2</v>
      </c>
      <c r="I56" s="7" t="s">
        <v>541</v>
      </c>
      <c r="J56" s="8" t="s">
        <v>511</v>
      </c>
    </row>
    <row r="57" spans="1:10" x14ac:dyDescent="0.3">
      <c r="A57" s="7" t="s">
        <v>111</v>
      </c>
      <c r="B57" s="7" t="s">
        <v>135</v>
      </c>
      <c r="C57" s="7" t="s">
        <v>91</v>
      </c>
      <c r="D57" s="7">
        <v>11</v>
      </c>
      <c r="F57" s="7">
        <v>9</v>
      </c>
      <c r="G57" s="7">
        <v>2</v>
      </c>
      <c r="H57" s="10">
        <f t="shared" si="1"/>
        <v>0.18181818181818182</v>
      </c>
      <c r="I57" s="7" t="s">
        <v>541</v>
      </c>
      <c r="J57" s="8" t="s">
        <v>164</v>
      </c>
    </row>
    <row r="58" spans="1:10" x14ac:dyDescent="0.3">
      <c r="A58" s="7" t="s">
        <v>97</v>
      </c>
      <c r="B58" s="7" t="s">
        <v>135</v>
      </c>
      <c r="C58" s="7" t="s">
        <v>103</v>
      </c>
      <c r="D58" s="7">
        <v>12</v>
      </c>
      <c r="F58" s="7">
        <v>10</v>
      </c>
      <c r="G58" s="7">
        <v>2</v>
      </c>
      <c r="H58" s="10">
        <f t="shared" si="1"/>
        <v>0.16666666666666666</v>
      </c>
      <c r="I58" s="7" t="s">
        <v>541</v>
      </c>
      <c r="J58" s="8" t="s">
        <v>150</v>
      </c>
    </row>
    <row r="59" spans="1:10" x14ac:dyDescent="0.3">
      <c r="A59" s="11" t="s">
        <v>483</v>
      </c>
      <c r="B59" s="7" t="s">
        <v>446</v>
      </c>
      <c r="C59" s="7" t="s">
        <v>91</v>
      </c>
      <c r="D59" s="7">
        <v>12</v>
      </c>
      <c r="E59" s="7">
        <v>11</v>
      </c>
      <c r="F59" s="7">
        <v>10</v>
      </c>
      <c r="G59" s="7">
        <v>2</v>
      </c>
      <c r="H59" s="10">
        <f t="shared" si="1"/>
        <v>0.16666666666666666</v>
      </c>
      <c r="I59" s="7" t="s">
        <v>541</v>
      </c>
      <c r="J59" s="8" t="s">
        <v>525</v>
      </c>
    </row>
    <row r="60" spans="1:10" x14ac:dyDescent="0.3">
      <c r="A60" s="11" t="s">
        <v>467</v>
      </c>
      <c r="B60" s="7" t="s">
        <v>446</v>
      </c>
      <c r="C60" s="7" t="s">
        <v>103</v>
      </c>
      <c r="D60" s="7">
        <v>15</v>
      </c>
      <c r="E60" s="7">
        <v>13</v>
      </c>
      <c r="F60" s="7">
        <v>13</v>
      </c>
      <c r="G60" s="7">
        <v>2</v>
      </c>
      <c r="H60" s="10">
        <f t="shared" si="1"/>
        <v>0.13333333333333333</v>
      </c>
      <c r="I60" s="7" t="s">
        <v>541</v>
      </c>
      <c r="J60" s="8" t="s">
        <v>510</v>
      </c>
    </row>
    <row r="61" spans="1:10" x14ac:dyDescent="0.3">
      <c r="A61" s="7" t="s">
        <v>239</v>
      </c>
      <c r="B61" s="7" t="s">
        <v>545</v>
      </c>
      <c r="C61" s="7" t="s">
        <v>103</v>
      </c>
      <c r="D61" s="7">
        <v>16</v>
      </c>
      <c r="E61" s="7">
        <v>13</v>
      </c>
      <c r="F61" s="7">
        <v>14</v>
      </c>
      <c r="G61" s="7">
        <v>2</v>
      </c>
      <c r="H61" s="10">
        <f t="shared" si="1"/>
        <v>0.125</v>
      </c>
      <c r="I61" s="7" t="s">
        <v>541</v>
      </c>
      <c r="J61" s="7" t="s">
        <v>416</v>
      </c>
    </row>
    <row r="62" spans="1:10" x14ac:dyDescent="0.3">
      <c r="A62" s="7" t="s">
        <v>9</v>
      </c>
      <c r="B62" s="7" t="s">
        <v>40</v>
      </c>
      <c r="C62" s="7" t="s">
        <v>91</v>
      </c>
      <c r="D62" s="7">
        <v>20</v>
      </c>
      <c r="F62" s="7">
        <v>18</v>
      </c>
      <c r="G62" s="7">
        <v>2</v>
      </c>
      <c r="H62" s="10">
        <f t="shared" si="1"/>
        <v>0.1</v>
      </c>
      <c r="I62" s="7" t="s">
        <v>541</v>
      </c>
      <c r="J62" s="8" t="s">
        <v>79</v>
      </c>
    </row>
    <row r="63" spans="1:10" x14ac:dyDescent="0.3">
      <c r="A63" s="11" t="s">
        <v>480</v>
      </c>
      <c r="B63" s="7" t="s">
        <v>446</v>
      </c>
      <c r="C63" s="7" t="s">
        <v>91</v>
      </c>
      <c r="D63" s="7">
        <v>7</v>
      </c>
      <c r="E63" s="7">
        <v>5</v>
      </c>
      <c r="G63" s="7">
        <v>2</v>
      </c>
      <c r="H63" s="10"/>
      <c r="I63" s="7" t="s">
        <v>541</v>
      </c>
      <c r="J63" s="7" t="s">
        <v>548</v>
      </c>
    </row>
    <row r="64" spans="1:10" x14ac:dyDescent="0.3">
      <c r="A64" s="7" t="s">
        <v>18</v>
      </c>
      <c r="B64" s="7" t="s">
        <v>40</v>
      </c>
      <c r="C64" s="7" t="s">
        <v>91</v>
      </c>
      <c r="D64" s="7">
        <v>5</v>
      </c>
      <c r="F64" s="7">
        <v>4</v>
      </c>
      <c r="G64" s="7">
        <v>1</v>
      </c>
      <c r="H64" s="10">
        <f t="shared" ref="H64:H95" si="2">G64/D64</f>
        <v>0.2</v>
      </c>
      <c r="I64" s="7" t="s">
        <v>541</v>
      </c>
      <c r="J64" s="8" t="s">
        <v>52</v>
      </c>
    </row>
    <row r="65" spans="1:10" x14ac:dyDescent="0.3">
      <c r="A65" s="7" t="s">
        <v>22</v>
      </c>
      <c r="B65" s="7" t="s">
        <v>40</v>
      </c>
      <c r="C65" s="7" t="s">
        <v>91</v>
      </c>
      <c r="D65" s="7">
        <v>5</v>
      </c>
      <c r="F65" s="7">
        <v>4</v>
      </c>
      <c r="G65" s="7">
        <v>1</v>
      </c>
      <c r="H65" s="10">
        <f t="shared" si="2"/>
        <v>0.2</v>
      </c>
      <c r="I65" s="7" t="s">
        <v>541</v>
      </c>
      <c r="J65" s="8" t="s">
        <v>54</v>
      </c>
    </row>
    <row r="66" spans="1:10" x14ac:dyDescent="0.3">
      <c r="A66" s="7" t="s">
        <v>45</v>
      </c>
      <c r="B66" s="7" t="s">
        <v>40</v>
      </c>
      <c r="C66" s="7" t="s">
        <v>91</v>
      </c>
      <c r="D66" s="7">
        <v>5</v>
      </c>
      <c r="F66" s="7">
        <v>4</v>
      </c>
      <c r="G66" s="7">
        <v>1</v>
      </c>
      <c r="H66" s="10">
        <f t="shared" si="2"/>
        <v>0.2</v>
      </c>
      <c r="I66" s="7" t="s">
        <v>541</v>
      </c>
      <c r="J66" s="8" t="s">
        <v>69</v>
      </c>
    </row>
    <row r="67" spans="1:10" x14ac:dyDescent="0.3">
      <c r="A67" s="7" t="s">
        <v>213</v>
      </c>
      <c r="B67" s="7" t="s">
        <v>545</v>
      </c>
      <c r="C67" s="7" t="s">
        <v>91</v>
      </c>
      <c r="D67" s="7">
        <v>5</v>
      </c>
      <c r="E67" s="7">
        <v>4</v>
      </c>
      <c r="F67" s="7">
        <v>4</v>
      </c>
      <c r="G67" s="7">
        <v>1</v>
      </c>
      <c r="H67" s="10">
        <f t="shared" si="2"/>
        <v>0.2</v>
      </c>
      <c r="I67" s="7" t="s">
        <v>541</v>
      </c>
      <c r="J67" s="7" t="s">
        <v>437</v>
      </c>
    </row>
    <row r="68" spans="1:10" x14ac:dyDescent="0.3">
      <c r="A68" s="7" t="s">
        <v>226</v>
      </c>
      <c r="B68" s="7" t="s">
        <v>545</v>
      </c>
      <c r="C68" s="7" t="s">
        <v>91</v>
      </c>
      <c r="D68" s="7">
        <v>5</v>
      </c>
      <c r="E68" s="7">
        <v>4</v>
      </c>
      <c r="F68" s="7">
        <v>4</v>
      </c>
      <c r="G68" s="7">
        <v>1</v>
      </c>
      <c r="H68" s="10">
        <f t="shared" si="2"/>
        <v>0.2</v>
      </c>
      <c r="I68" s="7" t="s">
        <v>541</v>
      </c>
      <c r="J68" s="7" t="s">
        <v>430</v>
      </c>
    </row>
    <row r="69" spans="1:10" x14ac:dyDescent="0.3">
      <c r="A69" s="7" t="s">
        <v>280</v>
      </c>
      <c r="B69" s="7" t="s">
        <v>545</v>
      </c>
      <c r="C69" s="7" t="s">
        <v>91</v>
      </c>
      <c r="D69" s="7">
        <v>5</v>
      </c>
      <c r="E69" s="7">
        <v>4</v>
      </c>
      <c r="F69" s="7">
        <v>4</v>
      </c>
      <c r="G69" s="7">
        <v>1</v>
      </c>
      <c r="H69" s="10">
        <f t="shared" si="2"/>
        <v>0.2</v>
      </c>
      <c r="I69" s="7" t="s">
        <v>541</v>
      </c>
      <c r="J69" s="8" t="s">
        <v>370</v>
      </c>
    </row>
    <row r="70" spans="1:10" x14ac:dyDescent="0.3">
      <c r="A70" s="7" t="s">
        <v>287</v>
      </c>
      <c r="B70" s="7" t="s">
        <v>545</v>
      </c>
      <c r="C70" s="7" t="s">
        <v>91</v>
      </c>
      <c r="D70" s="7">
        <v>5</v>
      </c>
      <c r="E70" s="7">
        <v>4</v>
      </c>
      <c r="F70" s="7">
        <v>4</v>
      </c>
      <c r="G70" s="7">
        <v>1</v>
      </c>
      <c r="H70" s="10">
        <f t="shared" si="2"/>
        <v>0.2</v>
      </c>
      <c r="I70" s="7" t="s">
        <v>541</v>
      </c>
      <c r="J70" s="7" t="s">
        <v>366</v>
      </c>
    </row>
    <row r="71" spans="1:10" x14ac:dyDescent="0.3">
      <c r="A71" s="7" t="s">
        <v>319</v>
      </c>
      <c r="B71" s="7" t="s">
        <v>545</v>
      </c>
      <c r="C71" s="7" t="s">
        <v>91</v>
      </c>
      <c r="D71" s="7">
        <v>5</v>
      </c>
      <c r="E71" s="7">
        <v>4</v>
      </c>
      <c r="F71" s="7">
        <v>4</v>
      </c>
      <c r="G71" s="7">
        <v>1</v>
      </c>
      <c r="H71" s="10">
        <f t="shared" si="2"/>
        <v>0.2</v>
      </c>
      <c r="I71" s="7" t="s">
        <v>541</v>
      </c>
    </row>
    <row r="72" spans="1:10" x14ac:dyDescent="0.3">
      <c r="A72" s="7" t="s">
        <v>321</v>
      </c>
      <c r="B72" s="7" t="s">
        <v>546</v>
      </c>
      <c r="C72" s="7" t="s">
        <v>91</v>
      </c>
      <c r="D72" s="7">
        <v>5</v>
      </c>
      <c r="E72" s="7">
        <v>3</v>
      </c>
      <c r="F72" s="7">
        <v>4</v>
      </c>
      <c r="G72" s="7">
        <v>1</v>
      </c>
      <c r="H72" s="10">
        <f t="shared" si="2"/>
        <v>0.2</v>
      </c>
      <c r="I72" s="7" t="s">
        <v>541</v>
      </c>
      <c r="J72" s="7" t="s">
        <v>329</v>
      </c>
    </row>
    <row r="73" spans="1:10" x14ac:dyDescent="0.3">
      <c r="A73" s="7" t="s">
        <v>133</v>
      </c>
      <c r="B73" s="7" t="s">
        <v>135</v>
      </c>
      <c r="C73" s="7" t="s">
        <v>91</v>
      </c>
      <c r="D73" s="7">
        <v>5</v>
      </c>
      <c r="F73" s="7">
        <v>4</v>
      </c>
      <c r="G73" s="7">
        <v>1</v>
      </c>
      <c r="H73" s="10">
        <f t="shared" si="2"/>
        <v>0.2</v>
      </c>
      <c r="I73" s="7" t="s">
        <v>541</v>
      </c>
      <c r="J73" s="8" t="s">
        <v>175</v>
      </c>
    </row>
    <row r="74" spans="1:10" x14ac:dyDescent="0.3">
      <c r="A74" s="11" t="s">
        <v>447</v>
      </c>
      <c r="B74" s="7" t="s">
        <v>446</v>
      </c>
      <c r="C74" s="7" t="s">
        <v>91</v>
      </c>
      <c r="D74" s="7">
        <v>5</v>
      </c>
      <c r="E74" s="7">
        <v>5</v>
      </c>
      <c r="F74" s="7">
        <v>4</v>
      </c>
      <c r="G74" s="7">
        <v>1</v>
      </c>
      <c r="H74" s="10">
        <f t="shared" si="2"/>
        <v>0.2</v>
      </c>
      <c r="I74" s="7" t="s">
        <v>541</v>
      </c>
      <c r="J74" s="7" t="s">
        <v>491</v>
      </c>
    </row>
    <row r="75" spans="1:10" x14ac:dyDescent="0.3">
      <c r="A75" s="11" t="s">
        <v>481</v>
      </c>
      <c r="B75" s="7" t="s">
        <v>446</v>
      </c>
      <c r="C75" s="7" t="s">
        <v>91</v>
      </c>
      <c r="D75" s="7">
        <v>5</v>
      </c>
      <c r="E75" s="7">
        <v>4</v>
      </c>
      <c r="F75" s="7">
        <v>4</v>
      </c>
      <c r="G75" s="7">
        <v>1</v>
      </c>
      <c r="H75" s="10">
        <f t="shared" si="2"/>
        <v>0.2</v>
      </c>
      <c r="I75" s="7" t="s">
        <v>541</v>
      </c>
      <c r="J75" s="8" t="s">
        <v>523</v>
      </c>
    </row>
    <row r="76" spans="1:10" x14ac:dyDescent="0.3">
      <c r="A76" s="7" t="s">
        <v>96</v>
      </c>
      <c r="B76" s="7" t="s">
        <v>135</v>
      </c>
      <c r="C76" s="7" t="s">
        <v>91</v>
      </c>
      <c r="D76" s="7">
        <v>6</v>
      </c>
      <c r="F76" s="7">
        <v>5</v>
      </c>
      <c r="G76" s="7">
        <v>1</v>
      </c>
      <c r="H76" s="10">
        <f t="shared" si="2"/>
        <v>0.16666666666666666</v>
      </c>
      <c r="I76" s="7" t="s">
        <v>541</v>
      </c>
      <c r="J76" s="8" t="s">
        <v>149</v>
      </c>
    </row>
    <row r="77" spans="1:10" x14ac:dyDescent="0.3">
      <c r="A77" s="7" t="s">
        <v>0</v>
      </c>
      <c r="B77" s="7" t="s">
        <v>40</v>
      </c>
      <c r="C77" s="7" t="s">
        <v>91</v>
      </c>
      <c r="D77" s="7">
        <v>7</v>
      </c>
      <c r="F77" s="7">
        <v>6</v>
      </c>
      <c r="G77" s="7">
        <v>1</v>
      </c>
      <c r="H77" s="10">
        <f t="shared" si="2"/>
        <v>0.14285714285714285</v>
      </c>
      <c r="I77" s="7" t="s">
        <v>541</v>
      </c>
      <c r="J77" s="8" t="s">
        <v>4</v>
      </c>
    </row>
    <row r="78" spans="1:10" x14ac:dyDescent="0.3">
      <c r="A78" s="7" t="s">
        <v>236</v>
      </c>
      <c r="B78" s="7" t="s">
        <v>545</v>
      </c>
      <c r="C78" s="7" t="s">
        <v>91</v>
      </c>
      <c r="D78" s="7">
        <v>7</v>
      </c>
      <c r="E78" s="7">
        <v>5</v>
      </c>
      <c r="F78" s="7">
        <v>6</v>
      </c>
      <c r="G78" s="7">
        <v>1</v>
      </c>
      <c r="H78" s="10">
        <f t="shared" si="2"/>
        <v>0.14285714285714285</v>
      </c>
      <c r="I78" s="7" t="s">
        <v>541</v>
      </c>
      <c r="J78" s="7" t="s">
        <v>419</v>
      </c>
    </row>
    <row r="79" spans="1:10" x14ac:dyDescent="0.3">
      <c r="A79" s="7" t="s">
        <v>271</v>
      </c>
      <c r="B79" s="7" t="s">
        <v>545</v>
      </c>
      <c r="C79" s="7" t="s">
        <v>91</v>
      </c>
      <c r="D79" s="7">
        <v>7</v>
      </c>
      <c r="E79" s="7">
        <v>6</v>
      </c>
      <c r="F79" s="7">
        <v>6</v>
      </c>
      <c r="G79" s="7">
        <v>1</v>
      </c>
      <c r="H79" s="10">
        <f t="shared" si="2"/>
        <v>0.14285714285714285</v>
      </c>
      <c r="I79" s="7" t="s">
        <v>541</v>
      </c>
      <c r="J79" s="7" t="s">
        <v>386</v>
      </c>
    </row>
    <row r="80" spans="1:10" x14ac:dyDescent="0.3">
      <c r="A80" s="7" t="s">
        <v>289</v>
      </c>
      <c r="B80" s="7" t="s">
        <v>545</v>
      </c>
      <c r="C80" s="7" t="s">
        <v>91</v>
      </c>
      <c r="D80" s="7">
        <v>7</v>
      </c>
      <c r="E80" s="7">
        <v>5</v>
      </c>
      <c r="F80" s="7">
        <v>6</v>
      </c>
      <c r="G80" s="7">
        <v>1</v>
      </c>
      <c r="H80" s="10">
        <f t="shared" si="2"/>
        <v>0.14285714285714285</v>
      </c>
      <c r="I80" s="7" t="s">
        <v>541</v>
      </c>
      <c r="J80" s="8" t="s">
        <v>361</v>
      </c>
    </row>
    <row r="81" spans="1:10" x14ac:dyDescent="0.3">
      <c r="A81" s="7" t="s">
        <v>303</v>
      </c>
      <c r="B81" s="7" t="s">
        <v>545</v>
      </c>
      <c r="C81" s="7" t="s">
        <v>91</v>
      </c>
      <c r="D81" s="7">
        <v>7</v>
      </c>
      <c r="E81" s="7">
        <v>6</v>
      </c>
      <c r="F81" s="7">
        <v>6</v>
      </c>
      <c r="G81" s="7">
        <v>1</v>
      </c>
      <c r="H81" s="10">
        <f t="shared" si="2"/>
        <v>0.14285714285714285</v>
      </c>
      <c r="I81" s="7" t="s">
        <v>541</v>
      </c>
      <c r="J81" s="8" t="s">
        <v>348</v>
      </c>
    </row>
    <row r="82" spans="1:10" x14ac:dyDescent="0.3">
      <c r="A82" s="7" t="s">
        <v>305</v>
      </c>
      <c r="B82" s="7" t="s">
        <v>545</v>
      </c>
      <c r="C82" s="7" t="s">
        <v>91</v>
      </c>
      <c r="D82" s="7">
        <v>7</v>
      </c>
      <c r="E82" s="7">
        <v>4</v>
      </c>
      <c r="F82" s="7">
        <v>6</v>
      </c>
      <c r="G82" s="7">
        <v>1</v>
      </c>
      <c r="H82" s="10">
        <f t="shared" si="2"/>
        <v>0.14285714285714285</v>
      </c>
      <c r="I82" s="7" t="s">
        <v>541</v>
      </c>
      <c r="J82" s="8" t="s">
        <v>347</v>
      </c>
    </row>
    <row r="83" spans="1:10" x14ac:dyDescent="0.3">
      <c r="A83" s="7" t="s">
        <v>308</v>
      </c>
      <c r="B83" s="7" t="s">
        <v>545</v>
      </c>
      <c r="C83" s="7" t="s">
        <v>91</v>
      </c>
      <c r="D83" s="7">
        <v>7</v>
      </c>
      <c r="E83" s="7">
        <v>7</v>
      </c>
      <c r="F83" s="7">
        <v>6</v>
      </c>
      <c r="G83" s="7">
        <v>1</v>
      </c>
      <c r="H83" s="10">
        <f t="shared" si="2"/>
        <v>0.14285714285714285</v>
      </c>
      <c r="I83" s="7" t="s">
        <v>541</v>
      </c>
      <c r="J83" s="7" t="s">
        <v>340</v>
      </c>
    </row>
    <row r="84" spans="1:10" x14ac:dyDescent="0.3">
      <c r="A84" s="7" t="s">
        <v>314</v>
      </c>
      <c r="B84" s="7" t="s">
        <v>545</v>
      </c>
      <c r="C84" s="7" t="s">
        <v>91</v>
      </c>
      <c r="D84" s="7">
        <v>7</v>
      </c>
      <c r="E84" s="7">
        <v>5</v>
      </c>
      <c r="F84" s="7">
        <v>6</v>
      </c>
      <c r="G84" s="7">
        <v>1</v>
      </c>
      <c r="H84" s="10">
        <f t="shared" si="2"/>
        <v>0.14285714285714285</v>
      </c>
      <c r="I84" s="7" t="s">
        <v>541</v>
      </c>
      <c r="J84" s="8" t="s">
        <v>335</v>
      </c>
    </row>
    <row r="85" spans="1:10" x14ac:dyDescent="0.3">
      <c r="A85" s="7" t="s">
        <v>320</v>
      </c>
      <c r="B85" s="7" t="s">
        <v>545</v>
      </c>
      <c r="C85" s="7" t="s">
        <v>91</v>
      </c>
      <c r="D85" s="7">
        <v>7</v>
      </c>
      <c r="E85" s="7">
        <v>7</v>
      </c>
      <c r="F85" s="7">
        <v>6</v>
      </c>
      <c r="G85" s="7">
        <v>1</v>
      </c>
      <c r="H85" s="10">
        <f t="shared" si="2"/>
        <v>0.14285714285714285</v>
      </c>
      <c r="I85" s="7" t="s">
        <v>541</v>
      </c>
    </row>
    <row r="86" spans="1:10" x14ac:dyDescent="0.3">
      <c r="A86" s="7" t="s">
        <v>136</v>
      </c>
      <c r="B86" s="7" t="s">
        <v>135</v>
      </c>
      <c r="C86" s="7" t="s">
        <v>91</v>
      </c>
      <c r="D86" s="7">
        <v>7</v>
      </c>
      <c r="F86" s="7">
        <v>6</v>
      </c>
      <c r="G86" s="7">
        <v>1</v>
      </c>
      <c r="H86" s="10">
        <f t="shared" si="2"/>
        <v>0.14285714285714285</v>
      </c>
      <c r="I86" s="7" t="s">
        <v>541</v>
      </c>
      <c r="J86" s="8" t="s">
        <v>172</v>
      </c>
    </row>
    <row r="87" spans="1:10" x14ac:dyDescent="0.3">
      <c r="A87" s="11" t="s">
        <v>474</v>
      </c>
      <c r="B87" s="7" t="s">
        <v>446</v>
      </c>
      <c r="C87" s="7" t="s">
        <v>91</v>
      </c>
      <c r="D87" s="7">
        <v>7</v>
      </c>
      <c r="E87" s="7">
        <v>6</v>
      </c>
      <c r="F87" s="7">
        <v>6</v>
      </c>
      <c r="G87" s="7">
        <v>1</v>
      </c>
      <c r="H87" s="10">
        <f t="shared" si="2"/>
        <v>0.14285714285714285</v>
      </c>
      <c r="I87" s="7" t="s">
        <v>541</v>
      </c>
      <c r="J87" s="8" t="s">
        <v>516</v>
      </c>
    </row>
    <row r="88" spans="1:10" x14ac:dyDescent="0.3">
      <c r="A88" s="11" t="s">
        <v>479</v>
      </c>
      <c r="B88" s="7" t="s">
        <v>446</v>
      </c>
      <c r="C88" s="7" t="s">
        <v>91</v>
      </c>
      <c r="D88" s="7">
        <v>7</v>
      </c>
      <c r="E88" s="7">
        <v>7</v>
      </c>
      <c r="F88" s="7">
        <v>6</v>
      </c>
      <c r="G88" s="7">
        <v>1</v>
      </c>
      <c r="H88" s="10">
        <f t="shared" si="2"/>
        <v>0.14285714285714285</v>
      </c>
      <c r="I88" s="7" t="s">
        <v>541</v>
      </c>
      <c r="J88" s="8" t="s">
        <v>521</v>
      </c>
    </row>
    <row r="89" spans="1:10" x14ac:dyDescent="0.3">
      <c r="A89" s="7" t="s">
        <v>264</v>
      </c>
      <c r="B89" s="7" t="s">
        <v>545</v>
      </c>
      <c r="C89" s="7" t="s">
        <v>91</v>
      </c>
      <c r="D89" s="7">
        <v>7</v>
      </c>
      <c r="E89" s="7">
        <v>4</v>
      </c>
      <c r="F89" s="7">
        <v>4</v>
      </c>
      <c r="G89" s="7">
        <v>1</v>
      </c>
      <c r="H89" s="10">
        <f t="shared" si="2"/>
        <v>0.14285714285714285</v>
      </c>
      <c r="I89" s="7" t="s">
        <v>541</v>
      </c>
      <c r="J89" s="7" t="s">
        <v>391</v>
      </c>
    </row>
    <row r="90" spans="1:10" x14ac:dyDescent="0.3">
      <c r="A90" s="11" t="s">
        <v>465</v>
      </c>
      <c r="B90" s="7" t="s">
        <v>446</v>
      </c>
      <c r="C90" s="7" t="s">
        <v>91</v>
      </c>
      <c r="D90" s="7">
        <v>8</v>
      </c>
      <c r="E90" s="7">
        <v>6</v>
      </c>
      <c r="F90" s="7">
        <v>7</v>
      </c>
      <c r="G90" s="7">
        <v>1</v>
      </c>
      <c r="H90" s="10">
        <f t="shared" si="2"/>
        <v>0.125</v>
      </c>
      <c r="I90" s="7" t="s">
        <v>541</v>
      </c>
      <c r="J90" s="8" t="s">
        <v>547</v>
      </c>
    </row>
    <row r="91" spans="1:10" x14ac:dyDescent="0.3">
      <c r="A91" s="7" t="s">
        <v>6</v>
      </c>
      <c r="B91" s="7" t="s">
        <v>40</v>
      </c>
      <c r="C91" s="7" t="s">
        <v>91</v>
      </c>
      <c r="D91" s="7">
        <v>9</v>
      </c>
      <c r="F91" s="7">
        <v>8</v>
      </c>
      <c r="G91" s="7">
        <v>1</v>
      </c>
      <c r="H91" s="10">
        <f t="shared" si="2"/>
        <v>0.1111111111111111</v>
      </c>
      <c r="I91" s="7" t="s">
        <v>541</v>
      </c>
      <c r="J91" s="8" t="s">
        <v>7</v>
      </c>
    </row>
    <row r="92" spans="1:10" x14ac:dyDescent="0.3">
      <c r="A92" s="7" t="s">
        <v>21</v>
      </c>
      <c r="B92" s="7" t="s">
        <v>40</v>
      </c>
      <c r="C92" s="7" t="s">
        <v>91</v>
      </c>
      <c r="D92" s="7">
        <v>9</v>
      </c>
      <c r="F92" s="7">
        <v>8</v>
      </c>
      <c r="G92" s="7">
        <v>1</v>
      </c>
      <c r="H92" s="10">
        <f t="shared" si="2"/>
        <v>0.1111111111111111</v>
      </c>
      <c r="I92" s="7" t="s">
        <v>541</v>
      </c>
      <c r="J92" s="8" t="s">
        <v>53</v>
      </c>
    </row>
    <row r="93" spans="1:10" x14ac:dyDescent="0.3">
      <c r="A93" s="7" t="s">
        <v>24</v>
      </c>
      <c r="B93" s="7" t="s">
        <v>40</v>
      </c>
      <c r="C93" s="7" t="s">
        <v>91</v>
      </c>
      <c r="D93" s="7">
        <v>9</v>
      </c>
      <c r="F93" s="7">
        <v>8</v>
      </c>
      <c r="G93" s="7">
        <v>1</v>
      </c>
      <c r="H93" s="10">
        <f t="shared" si="2"/>
        <v>0.1111111111111111</v>
      </c>
      <c r="I93" s="7" t="s">
        <v>541</v>
      </c>
      <c r="J93" s="8" t="s">
        <v>86</v>
      </c>
    </row>
    <row r="94" spans="1:10" x14ac:dyDescent="0.3">
      <c r="A94" s="7" t="s">
        <v>25</v>
      </c>
      <c r="B94" s="7" t="s">
        <v>40</v>
      </c>
      <c r="C94" s="7" t="s">
        <v>91</v>
      </c>
      <c r="D94" s="7">
        <v>9</v>
      </c>
      <c r="F94" s="7">
        <v>8</v>
      </c>
      <c r="G94" s="7">
        <v>1</v>
      </c>
      <c r="H94" s="10">
        <f t="shared" si="2"/>
        <v>0.1111111111111111</v>
      </c>
      <c r="I94" s="7" t="s">
        <v>541</v>
      </c>
      <c r="J94" s="8" t="s">
        <v>56</v>
      </c>
    </row>
    <row r="95" spans="1:10" x14ac:dyDescent="0.3">
      <c r="A95" s="7" t="s">
        <v>316</v>
      </c>
      <c r="B95" s="7" t="s">
        <v>545</v>
      </c>
      <c r="C95" s="7" t="s">
        <v>91</v>
      </c>
      <c r="D95" s="7">
        <v>9</v>
      </c>
      <c r="E95" s="7">
        <v>7</v>
      </c>
      <c r="F95" s="7">
        <v>8</v>
      </c>
      <c r="G95" s="7">
        <v>1</v>
      </c>
      <c r="H95" s="10">
        <f t="shared" si="2"/>
        <v>0.1111111111111111</v>
      </c>
      <c r="I95" s="7" t="s">
        <v>541</v>
      </c>
      <c r="J95" s="8" t="s">
        <v>333</v>
      </c>
    </row>
    <row r="96" spans="1:10" x14ac:dyDescent="0.3">
      <c r="A96" s="7" t="s">
        <v>92</v>
      </c>
      <c r="B96" s="7" t="s">
        <v>135</v>
      </c>
      <c r="C96" s="7" t="s">
        <v>103</v>
      </c>
      <c r="D96" s="7">
        <v>9</v>
      </c>
      <c r="F96" s="7">
        <v>8</v>
      </c>
      <c r="G96" s="7">
        <v>1</v>
      </c>
      <c r="H96" s="10">
        <f t="shared" ref="H96:H127" si="3">G96/D96</f>
        <v>0.1111111111111111</v>
      </c>
      <c r="I96" s="7" t="s">
        <v>541</v>
      </c>
      <c r="J96" s="8" t="s">
        <v>145</v>
      </c>
    </row>
    <row r="97" spans="1:10" x14ac:dyDescent="0.3">
      <c r="A97" s="7" t="s">
        <v>110</v>
      </c>
      <c r="B97" s="7" t="s">
        <v>135</v>
      </c>
      <c r="C97" s="7" t="s">
        <v>91</v>
      </c>
      <c r="D97" s="7">
        <v>9</v>
      </c>
      <c r="F97" s="7">
        <v>8</v>
      </c>
      <c r="G97" s="7">
        <v>1</v>
      </c>
      <c r="H97" s="10">
        <f t="shared" si="3"/>
        <v>0.1111111111111111</v>
      </c>
      <c r="I97" s="7" t="s">
        <v>541</v>
      </c>
      <c r="J97" s="8" t="s">
        <v>163</v>
      </c>
    </row>
    <row r="98" spans="1:10" x14ac:dyDescent="0.3">
      <c r="A98" s="7" t="s">
        <v>129</v>
      </c>
      <c r="B98" s="7" t="s">
        <v>135</v>
      </c>
      <c r="C98" s="7" t="s">
        <v>91</v>
      </c>
      <c r="D98" s="7">
        <v>9</v>
      </c>
      <c r="F98" s="7">
        <v>8</v>
      </c>
      <c r="G98" s="7">
        <v>1</v>
      </c>
      <c r="H98" s="10">
        <f t="shared" si="3"/>
        <v>0.1111111111111111</v>
      </c>
      <c r="I98" s="7" t="s">
        <v>541</v>
      </c>
      <c r="J98" s="8" t="s">
        <v>179</v>
      </c>
    </row>
    <row r="99" spans="1:10" x14ac:dyDescent="0.3">
      <c r="A99" s="11" t="s">
        <v>448</v>
      </c>
      <c r="B99" s="7" t="s">
        <v>446</v>
      </c>
      <c r="C99" s="7" t="s">
        <v>91</v>
      </c>
      <c r="D99" s="7">
        <v>9</v>
      </c>
      <c r="E99" s="7">
        <v>8</v>
      </c>
      <c r="F99" s="7">
        <v>8</v>
      </c>
      <c r="G99" s="7">
        <v>1</v>
      </c>
      <c r="H99" s="10">
        <f t="shared" si="3"/>
        <v>0.1111111111111111</v>
      </c>
      <c r="I99" s="7" t="s">
        <v>541</v>
      </c>
      <c r="J99" s="8" t="s">
        <v>490</v>
      </c>
    </row>
    <row r="100" spans="1:10" x14ac:dyDescent="0.3">
      <c r="A100" s="11" t="s">
        <v>471</v>
      </c>
      <c r="B100" s="7" t="s">
        <v>446</v>
      </c>
      <c r="C100" s="7" t="s">
        <v>91</v>
      </c>
      <c r="D100" s="7">
        <v>9</v>
      </c>
      <c r="E100" s="7">
        <v>9</v>
      </c>
      <c r="F100" s="7">
        <v>8</v>
      </c>
      <c r="G100" s="7">
        <v>1</v>
      </c>
      <c r="H100" s="10">
        <f t="shared" si="3"/>
        <v>0.1111111111111111</v>
      </c>
      <c r="I100" s="7" t="s">
        <v>541</v>
      </c>
      <c r="J100" s="8" t="s">
        <v>514</v>
      </c>
    </row>
    <row r="101" spans="1:10" x14ac:dyDescent="0.3">
      <c r="A101" s="11" t="s">
        <v>478</v>
      </c>
      <c r="B101" s="7" t="s">
        <v>446</v>
      </c>
      <c r="C101" s="7" t="s">
        <v>91</v>
      </c>
      <c r="D101" s="7">
        <v>9</v>
      </c>
      <c r="E101" s="7">
        <v>8</v>
      </c>
      <c r="F101" s="7">
        <v>8</v>
      </c>
      <c r="G101" s="7">
        <v>1</v>
      </c>
      <c r="H101" s="10">
        <f t="shared" si="3"/>
        <v>0.1111111111111111</v>
      </c>
      <c r="I101" s="7" t="s">
        <v>541</v>
      </c>
      <c r="J101" s="8" t="s">
        <v>520</v>
      </c>
    </row>
    <row r="102" spans="1:10" x14ac:dyDescent="0.3">
      <c r="A102" s="11" t="s">
        <v>486</v>
      </c>
      <c r="B102" s="7" t="s">
        <v>446</v>
      </c>
      <c r="C102" s="7" t="s">
        <v>91</v>
      </c>
      <c r="D102" s="7">
        <v>9</v>
      </c>
      <c r="E102" s="7">
        <v>8</v>
      </c>
      <c r="F102" s="7">
        <v>8</v>
      </c>
      <c r="G102" s="7">
        <v>1</v>
      </c>
      <c r="H102" s="10">
        <f t="shared" si="3"/>
        <v>0.1111111111111111</v>
      </c>
      <c r="I102" s="7" t="s">
        <v>541</v>
      </c>
      <c r="J102" s="8" t="s">
        <v>528</v>
      </c>
    </row>
    <row r="103" spans="1:10" x14ac:dyDescent="0.3">
      <c r="A103" s="7" t="s">
        <v>203</v>
      </c>
      <c r="B103" s="7" t="s">
        <v>550</v>
      </c>
      <c r="C103" s="7" t="s">
        <v>91</v>
      </c>
      <c r="D103" s="7">
        <v>9</v>
      </c>
      <c r="F103" s="7">
        <v>8</v>
      </c>
      <c r="G103" s="7">
        <v>1</v>
      </c>
      <c r="H103" s="10">
        <f t="shared" si="3"/>
        <v>0.1111111111111111</v>
      </c>
      <c r="I103" s="7" t="s">
        <v>541</v>
      </c>
      <c r="J103" s="8" t="s">
        <v>208</v>
      </c>
    </row>
    <row r="104" spans="1:10" x14ac:dyDescent="0.3">
      <c r="A104" t="s">
        <v>565</v>
      </c>
      <c r="B104" t="s">
        <v>135</v>
      </c>
      <c r="C104" t="s">
        <v>91</v>
      </c>
      <c r="D104">
        <v>9</v>
      </c>
      <c r="E104">
        <v>8</v>
      </c>
      <c r="F104">
        <v>8</v>
      </c>
      <c r="G104">
        <v>1</v>
      </c>
      <c r="H104" s="10">
        <f t="shared" si="3"/>
        <v>0.1111111111111111</v>
      </c>
      <c r="I104" s="7" t="s">
        <v>541</v>
      </c>
      <c r="J104" s="1" t="s">
        <v>566</v>
      </c>
    </row>
    <row r="105" spans="1:10" x14ac:dyDescent="0.3">
      <c r="A105" s="7" t="s">
        <v>282</v>
      </c>
      <c r="B105" s="7" t="s">
        <v>545</v>
      </c>
      <c r="C105" s="7" t="s">
        <v>103</v>
      </c>
      <c r="D105" s="7">
        <v>11</v>
      </c>
      <c r="E105" s="7">
        <v>10</v>
      </c>
      <c r="F105" s="7">
        <v>10</v>
      </c>
      <c r="G105" s="7">
        <v>1</v>
      </c>
      <c r="H105" s="10">
        <f t="shared" si="3"/>
        <v>9.0909090909090912E-2</v>
      </c>
      <c r="I105" s="7" t="s">
        <v>541</v>
      </c>
      <c r="J105" s="8" t="s">
        <v>368</v>
      </c>
    </row>
    <row r="106" spans="1:10" x14ac:dyDescent="0.3">
      <c r="A106" s="7" t="s">
        <v>127</v>
      </c>
      <c r="B106" s="7" t="s">
        <v>135</v>
      </c>
      <c r="C106" s="7" t="s">
        <v>91</v>
      </c>
      <c r="D106" s="7">
        <v>12</v>
      </c>
      <c r="F106" s="7">
        <v>11</v>
      </c>
      <c r="G106" s="7">
        <v>1</v>
      </c>
      <c r="H106" s="10">
        <f t="shared" si="3"/>
        <v>8.3333333333333329E-2</v>
      </c>
      <c r="I106" s="7" t="s">
        <v>541</v>
      </c>
      <c r="J106" s="8" t="s">
        <v>181</v>
      </c>
    </row>
    <row r="107" spans="1:10" x14ac:dyDescent="0.3">
      <c r="A107" s="7" t="s">
        <v>130</v>
      </c>
      <c r="B107" s="7" t="s">
        <v>135</v>
      </c>
      <c r="C107" s="7" t="s">
        <v>91</v>
      </c>
      <c r="D107" s="7">
        <v>12</v>
      </c>
      <c r="F107" s="7">
        <v>11</v>
      </c>
      <c r="G107" s="7">
        <v>1</v>
      </c>
      <c r="H107" s="10">
        <f t="shared" si="3"/>
        <v>8.3333333333333329E-2</v>
      </c>
      <c r="I107" s="7" t="s">
        <v>541</v>
      </c>
      <c r="J107" s="8" t="s">
        <v>178</v>
      </c>
    </row>
    <row r="108" spans="1:10" x14ac:dyDescent="0.3">
      <c r="A108" s="7" t="s">
        <v>47</v>
      </c>
      <c r="B108" s="7" t="s">
        <v>40</v>
      </c>
      <c r="C108" s="7" t="s">
        <v>103</v>
      </c>
      <c r="D108" s="7">
        <v>13</v>
      </c>
      <c r="F108" s="7">
        <v>12</v>
      </c>
      <c r="G108" s="7">
        <v>1</v>
      </c>
      <c r="H108" s="10">
        <f t="shared" si="3"/>
        <v>7.6923076923076927E-2</v>
      </c>
      <c r="I108" s="7" t="s">
        <v>541</v>
      </c>
      <c r="J108" s="8" t="s">
        <v>71</v>
      </c>
    </row>
    <row r="109" spans="1:10" x14ac:dyDescent="0.3">
      <c r="A109" s="7" t="s">
        <v>232</v>
      </c>
      <c r="B109" s="7" t="s">
        <v>545</v>
      </c>
      <c r="C109" s="7" t="s">
        <v>91</v>
      </c>
      <c r="D109" s="7">
        <v>13</v>
      </c>
      <c r="E109" s="7">
        <v>12</v>
      </c>
      <c r="F109" s="7">
        <v>12</v>
      </c>
      <c r="G109" s="7">
        <v>1</v>
      </c>
      <c r="H109" s="10">
        <f t="shared" si="3"/>
        <v>7.6923076923076927E-2</v>
      </c>
      <c r="I109" s="7" t="s">
        <v>541</v>
      </c>
      <c r="J109" s="7" t="s">
        <v>423</v>
      </c>
    </row>
    <row r="110" spans="1:10" x14ac:dyDescent="0.3">
      <c r="A110" s="7" t="s">
        <v>262</v>
      </c>
      <c r="B110" s="7" t="s">
        <v>545</v>
      </c>
      <c r="C110" s="7" t="s">
        <v>103</v>
      </c>
      <c r="D110" s="7">
        <v>13</v>
      </c>
      <c r="E110" s="7">
        <v>13</v>
      </c>
      <c r="F110" s="7">
        <v>12</v>
      </c>
      <c r="G110" s="7">
        <v>1</v>
      </c>
      <c r="H110" s="10">
        <f t="shared" si="3"/>
        <v>7.6923076923076927E-2</v>
      </c>
      <c r="I110" s="7" t="s">
        <v>541</v>
      </c>
      <c r="J110" s="7" t="s">
        <v>393</v>
      </c>
    </row>
    <row r="111" spans="1:10" x14ac:dyDescent="0.3">
      <c r="A111" s="7" t="s">
        <v>306</v>
      </c>
      <c r="B111" s="7" t="s">
        <v>545</v>
      </c>
      <c r="C111" s="7" t="s">
        <v>103</v>
      </c>
      <c r="D111" s="7">
        <v>15</v>
      </c>
      <c r="E111" s="7">
        <v>13</v>
      </c>
      <c r="F111" s="7">
        <v>14</v>
      </c>
      <c r="G111" s="7">
        <v>1</v>
      </c>
      <c r="H111" s="10">
        <f t="shared" si="3"/>
        <v>6.6666666666666666E-2</v>
      </c>
      <c r="I111" s="7" t="s">
        <v>541</v>
      </c>
      <c r="J111" s="7" t="s">
        <v>346</v>
      </c>
    </row>
    <row r="112" spans="1:10" x14ac:dyDescent="0.3">
      <c r="A112" s="7" t="s">
        <v>121</v>
      </c>
      <c r="B112" s="7" t="s">
        <v>135</v>
      </c>
      <c r="C112" s="7" t="s">
        <v>91</v>
      </c>
      <c r="D112" s="7">
        <v>15</v>
      </c>
      <c r="F112" s="7">
        <v>14</v>
      </c>
      <c r="G112" s="7">
        <v>1</v>
      </c>
      <c r="H112" s="10">
        <f t="shared" si="3"/>
        <v>6.6666666666666666E-2</v>
      </c>
      <c r="I112" s="7" t="s">
        <v>541</v>
      </c>
      <c r="J112" s="8" t="s">
        <v>187</v>
      </c>
    </row>
    <row r="113" spans="1:10" x14ac:dyDescent="0.3">
      <c r="A113" s="11" t="s">
        <v>485</v>
      </c>
      <c r="B113" s="7" t="s">
        <v>446</v>
      </c>
      <c r="C113" s="7" t="s">
        <v>91</v>
      </c>
      <c r="D113" s="7">
        <v>15</v>
      </c>
      <c r="E113" s="7">
        <v>14</v>
      </c>
      <c r="F113" s="7">
        <v>14</v>
      </c>
      <c r="G113" s="7">
        <v>1</v>
      </c>
      <c r="H113" s="10">
        <f t="shared" si="3"/>
        <v>6.6666666666666666E-2</v>
      </c>
      <c r="I113" s="7" t="s">
        <v>541</v>
      </c>
      <c r="J113" s="8" t="s">
        <v>527</v>
      </c>
    </row>
    <row r="114" spans="1:10" x14ac:dyDescent="0.3">
      <c r="A114" s="7" t="s">
        <v>98</v>
      </c>
      <c r="B114" s="7" t="s">
        <v>135</v>
      </c>
      <c r="C114" s="7" t="s">
        <v>91</v>
      </c>
      <c r="D114" s="7">
        <f>7+9</f>
        <v>16</v>
      </c>
      <c r="F114" s="7">
        <v>15</v>
      </c>
      <c r="G114" s="7">
        <v>1</v>
      </c>
      <c r="H114" s="10">
        <f t="shared" si="3"/>
        <v>6.25E-2</v>
      </c>
      <c r="I114" s="7" t="s">
        <v>541</v>
      </c>
      <c r="J114" s="8" t="s">
        <v>151</v>
      </c>
    </row>
    <row r="115" spans="1:10" x14ac:dyDescent="0.3">
      <c r="A115" s="7" t="s">
        <v>197</v>
      </c>
      <c r="B115" s="7" t="s">
        <v>549</v>
      </c>
      <c r="C115" s="7" t="s">
        <v>103</v>
      </c>
      <c r="D115" s="7">
        <v>16</v>
      </c>
      <c r="F115" s="7">
        <v>15</v>
      </c>
      <c r="G115" s="7">
        <v>1</v>
      </c>
      <c r="H115" s="10">
        <f t="shared" si="3"/>
        <v>6.25E-2</v>
      </c>
      <c r="I115" s="7" t="s">
        <v>541</v>
      </c>
      <c r="J115" s="1" t="s">
        <v>198</v>
      </c>
    </row>
    <row r="116" spans="1:10" x14ac:dyDescent="0.3">
      <c r="A116" s="7" t="s">
        <v>135</v>
      </c>
      <c r="B116" s="7" t="s">
        <v>135</v>
      </c>
      <c r="C116" s="7" t="s">
        <v>103</v>
      </c>
      <c r="D116" s="7">
        <v>18</v>
      </c>
      <c r="F116" s="7">
        <v>17</v>
      </c>
      <c r="G116" s="7">
        <v>1</v>
      </c>
      <c r="H116" s="10">
        <f t="shared" si="3"/>
        <v>5.5555555555555552E-2</v>
      </c>
      <c r="I116" s="7" t="s">
        <v>541</v>
      </c>
      <c r="J116" s="8" t="s">
        <v>173</v>
      </c>
    </row>
    <row r="117" spans="1:10" x14ac:dyDescent="0.3">
      <c r="A117" s="7" t="s">
        <v>15</v>
      </c>
      <c r="B117" s="7" t="s">
        <v>40</v>
      </c>
      <c r="C117" s="7" t="s">
        <v>91</v>
      </c>
      <c r="D117" s="7">
        <v>20</v>
      </c>
      <c r="F117" s="7">
        <v>19</v>
      </c>
      <c r="G117" s="7">
        <v>1</v>
      </c>
      <c r="H117" s="10">
        <f t="shared" si="3"/>
        <v>0.05</v>
      </c>
      <c r="I117" s="7" t="s">
        <v>541</v>
      </c>
      <c r="J117" s="8" t="s">
        <v>82</v>
      </c>
    </row>
    <row r="118" spans="1:10" x14ac:dyDescent="0.3">
      <c r="A118" s="7" t="s">
        <v>199</v>
      </c>
      <c r="B118" s="7" t="s">
        <v>550</v>
      </c>
      <c r="C118" s="7" t="s">
        <v>91</v>
      </c>
      <c r="D118" s="7">
        <v>15</v>
      </c>
      <c r="F118" s="7">
        <v>15</v>
      </c>
      <c r="G118" s="7">
        <v>0</v>
      </c>
      <c r="H118" s="10">
        <f t="shared" si="3"/>
        <v>0</v>
      </c>
      <c r="I118" s="7" t="s">
        <v>541</v>
      </c>
      <c r="J118" s="8" t="s">
        <v>206</v>
      </c>
    </row>
    <row r="119" spans="1:10" x14ac:dyDescent="0.3">
      <c r="A119" s="7" t="s">
        <v>251</v>
      </c>
      <c r="B119" s="7" t="s">
        <v>545</v>
      </c>
      <c r="C119" s="7" t="s">
        <v>91</v>
      </c>
      <c r="D119" s="7">
        <v>5</v>
      </c>
      <c r="E119" s="7">
        <v>5</v>
      </c>
      <c r="F119" s="7">
        <v>5</v>
      </c>
      <c r="H119" s="10">
        <f t="shared" si="3"/>
        <v>0</v>
      </c>
      <c r="I119" s="7" t="s">
        <v>541</v>
      </c>
      <c r="J119" s="7" t="s">
        <v>410</v>
      </c>
    </row>
    <row r="120" spans="1:10" x14ac:dyDescent="0.3">
      <c r="A120" s="7" t="s">
        <v>49</v>
      </c>
      <c r="B120" s="7" t="s">
        <v>40</v>
      </c>
      <c r="C120" s="7" t="s">
        <v>91</v>
      </c>
      <c r="D120" s="7">
        <v>7</v>
      </c>
      <c r="F120" s="7">
        <v>7</v>
      </c>
      <c r="H120" s="10">
        <f t="shared" si="3"/>
        <v>0</v>
      </c>
      <c r="I120" s="7" t="s">
        <v>541</v>
      </c>
      <c r="J120" s="8" t="s">
        <v>78</v>
      </c>
    </row>
    <row r="121" spans="1:10" x14ac:dyDescent="0.3">
      <c r="A121" s="7" t="s">
        <v>5</v>
      </c>
      <c r="B121" s="7" t="s">
        <v>40</v>
      </c>
      <c r="C121" s="7" t="s">
        <v>91</v>
      </c>
      <c r="D121" s="7">
        <v>5</v>
      </c>
      <c r="F121" s="7">
        <v>5</v>
      </c>
      <c r="H121" s="10">
        <f t="shared" si="3"/>
        <v>0</v>
      </c>
      <c r="I121" s="7" t="s">
        <v>541</v>
      </c>
      <c r="J121" s="8" t="s">
        <v>8</v>
      </c>
    </row>
    <row r="122" spans="1:10" x14ac:dyDescent="0.3">
      <c r="A122" s="7" t="s">
        <v>10</v>
      </c>
      <c r="B122" s="7" t="s">
        <v>40</v>
      </c>
      <c r="C122" s="7" t="s">
        <v>91</v>
      </c>
      <c r="D122" s="7">
        <v>5</v>
      </c>
      <c r="F122" s="7">
        <v>5</v>
      </c>
      <c r="H122" s="10">
        <f t="shared" si="3"/>
        <v>0</v>
      </c>
      <c r="I122" s="7" t="s">
        <v>541</v>
      </c>
      <c r="J122" s="8" t="s">
        <v>11</v>
      </c>
    </row>
    <row r="123" spans="1:10" x14ac:dyDescent="0.3">
      <c r="A123" s="7" t="s">
        <v>13</v>
      </c>
      <c r="B123" s="7" t="s">
        <v>40</v>
      </c>
      <c r="C123" s="7" t="s">
        <v>91</v>
      </c>
      <c r="D123" s="7">
        <v>5</v>
      </c>
      <c r="F123" s="7">
        <v>5</v>
      </c>
      <c r="H123" s="10">
        <f t="shared" si="3"/>
        <v>0</v>
      </c>
      <c r="I123" s="7" t="s">
        <v>541</v>
      </c>
      <c r="J123" s="8" t="s">
        <v>81</v>
      </c>
    </row>
    <row r="124" spans="1:10" x14ac:dyDescent="0.3">
      <c r="A124" s="7" t="s">
        <v>14</v>
      </c>
      <c r="B124" s="7" t="s">
        <v>40</v>
      </c>
      <c r="C124" s="7" t="s">
        <v>91</v>
      </c>
      <c r="D124" s="7">
        <v>5</v>
      </c>
      <c r="F124" s="7">
        <v>5</v>
      </c>
      <c r="H124" s="10">
        <f t="shared" si="3"/>
        <v>0</v>
      </c>
      <c r="I124" s="7" t="s">
        <v>541</v>
      </c>
      <c r="J124" s="7" t="s">
        <v>50</v>
      </c>
    </row>
    <row r="125" spans="1:10" x14ac:dyDescent="0.3">
      <c r="A125" s="7" t="s">
        <v>16</v>
      </c>
      <c r="B125" s="7" t="s">
        <v>40</v>
      </c>
      <c r="C125" s="7" t="s">
        <v>91</v>
      </c>
      <c r="D125" s="7">
        <v>7</v>
      </c>
      <c r="F125" s="7">
        <v>7</v>
      </c>
      <c r="H125" s="10">
        <f t="shared" si="3"/>
        <v>0</v>
      </c>
      <c r="I125" s="7" t="s">
        <v>541</v>
      </c>
      <c r="J125" s="8" t="s">
        <v>83</v>
      </c>
    </row>
    <row r="126" spans="1:10" x14ac:dyDescent="0.3">
      <c r="A126" s="7" t="s">
        <v>17</v>
      </c>
      <c r="B126" s="7" t="s">
        <v>40</v>
      </c>
      <c r="C126" s="7" t="s">
        <v>91</v>
      </c>
      <c r="D126" s="7">
        <v>5</v>
      </c>
      <c r="F126" s="7">
        <v>5</v>
      </c>
      <c r="H126" s="10">
        <f t="shared" si="3"/>
        <v>0</v>
      </c>
      <c r="I126" s="7" t="s">
        <v>541</v>
      </c>
      <c r="J126" s="8" t="s">
        <v>51</v>
      </c>
    </row>
    <row r="127" spans="1:10" x14ac:dyDescent="0.3">
      <c r="A127" s="7" t="s">
        <v>19</v>
      </c>
      <c r="B127" s="7" t="s">
        <v>40</v>
      </c>
      <c r="C127" s="7" t="s">
        <v>91</v>
      </c>
      <c r="D127" s="7">
        <v>5</v>
      </c>
      <c r="F127" s="7">
        <v>5</v>
      </c>
      <c r="H127" s="10">
        <f t="shared" si="3"/>
        <v>0</v>
      </c>
      <c r="I127" s="7" t="s">
        <v>541</v>
      </c>
      <c r="J127" s="8" t="s">
        <v>84</v>
      </c>
    </row>
    <row r="128" spans="1:10" x14ac:dyDescent="0.3">
      <c r="A128" s="7" t="s">
        <v>20</v>
      </c>
      <c r="B128" s="7" t="s">
        <v>40</v>
      </c>
      <c r="C128" s="7" t="s">
        <v>91</v>
      </c>
      <c r="D128" s="7">
        <v>5</v>
      </c>
      <c r="F128" s="7">
        <v>5</v>
      </c>
      <c r="H128" s="10">
        <f t="shared" ref="H128:H159" si="4">G128/D128</f>
        <v>0</v>
      </c>
      <c r="I128" s="7" t="s">
        <v>541</v>
      </c>
      <c r="J128" s="8" t="s">
        <v>85</v>
      </c>
    </row>
    <row r="129" spans="1:10" x14ac:dyDescent="0.3">
      <c r="A129" s="7" t="s">
        <v>23</v>
      </c>
      <c r="B129" s="7" t="s">
        <v>40</v>
      </c>
      <c r="C129" s="7" t="s">
        <v>91</v>
      </c>
      <c r="D129" s="7">
        <v>9</v>
      </c>
      <c r="F129" s="7">
        <v>9</v>
      </c>
      <c r="H129" s="10">
        <f t="shared" si="4"/>
        <v>0</v>
      </c>
      <c r="I129" s="7" t="s">
        <v>541</v>
      </c>
      <c r="J129" s="8" t="s">
        <v>55</v>
      </c>
    </row>
    <row r="130" spans="1:10" x14ac:dyDescent="0.3">
      <c r="A130" s="7" t="s">
        <v>26</v>
      </c>
      <c r="B130" s="7" t="s">
        <v>40</v>
      </c>
      <c r="C130" s="7" t="s">
        <v>91</v>
      </c>
      <c r="D130" s="7">
        <v>5</v>
      </c>
      <c r="F130" s="7">
        <v>5</v>
      </c>
      <c r="H130" s="10">
        <f t="shared" si="4"/>
        <v>0</v>
      </c>
      <c r="I130" s="7" t="s">
        <v>541</v>
      </c>
      <c r="J130" s="8" t="s">
        <v>57</v>
      </c>
    </row>
    <row r="131" spans="1:10" x14ac:dyDescent="0.3">
      <c r="A131" s="7" t="s">
        <v>28</v>
      </c>
      <c r="B131" s="7" t="s">
        <v>40</v>
      </c>
      <c r="C131" s="7" t="s">
        <v>91</v>
      </c>
      <c r="D131" s="7">
        <v>5</v>
      </c>
      <c r="F131" s="7">
        <v>5</v>
      </c>
      <c r="H131" s="10">
        <f t="shared" si="4"/>
        <v>0</v>
      </c>
      <c r="I131" s="7" t="s">
        <v>541</v>
      </c>
      <c r="J131" s="8" t="s">
        <v>59</v>
      </c>
    </row>
    <row r="132" spans="1:10" x14ac:dyDescent="0.3">
      <c r="A132" s="7" t="s">
        <v>29</v>
      </c>
      <c r="B132" s="7" t="s">
        <v>40</v>
      </c>
      <c r="C132" s="7" t="s">
        <v>91</v>
      </c>
      <c r="D132" s="7">
        <v>7</v>
      </c>
      <c r="F132" s="7">
        <v>7</v>
      </c>
      <c r="H132" s="10">
        <f t="shared" si="4"/>
        <v>0</v>
      </c>
      <c r="I132" s="7" t="s">
        <v>541</v>
      </c>
      <c r="J132" s="8" t="s">
        <v>60</v>
      </c>
    </row>
    <row r="133" spans="1:10" x14ac:dyDescent="0.3">
      <c r="A133" s="7" t="s">
        <v>31</v>
      </c>
      <c r="B133" s="7" t="s">
        <v>40</v>
      </c>
      <c r="C133" s="7" t="s">
        <v>91</v>
      </c>
      <c r="D133" s="7">
        <v>5</v>
      </c>
      <c r="F133" s="7">
        <v>5</v>
      </c>
      <c r="H133" s="10">
        <f t="shared" si="4"/>
        <v>0</v>
      </c>
      <c r="I133" s="7" t="s">
        <v>541</v>
      </c>
      <c r="J133" s="8" t="s">
        <v>62</v>
      </c>
    </row>
    <row r="134" spans="1:10" x14ac:dyDescent="0.3">
      <c r="A134" s="7" t="s">
        <v>34</v>
      </c>
      <c r="B134" s="7" t="s">
        <v>40</v>
      </c>
      <c r="C134" s="7" t="s">
        <v>91</v>
      </c>
      <c r="D134" s="7">
        <v>7</v>
      </c>
      <c r="F134" s="7">
        <v>7</v>
      </c>
      <c r="H134" s="10">
        <f t="shared" si="4"/>
        <v>0</v>
      </c>
      <c r="I134" s="7" t="s">
        <v>541</v>
      </c>
      <c r="J134" s="8" t="s">
        <v>64</v>
      </c>
    </row>
    <row r="135" spans="1:10" x14ac:dyDescent="0.3">
      <c r="A135" s="7" t="s">
        <v>37</v>
      </c>
      <c r="B135" s="7" t="s">
        <v>40</v>
      </c>
      <c r="C135" s="7" t="s">
        <v>91</v>
      </c>
      <c r="D135" s="7">
        <v>7</v>
      </c>
      <c r="F135" s="7">
        <v>7</v>
      </c>
      <c r="H135" s="10">
        <f t="shared" si="4"/>
        <v>0</v>
      </c>
      <c r="I135" s="7" t="s">
        <v>541</v>
      </c>
      <c r="J135" s="8" t="s">
        <v>75</v>
      </c>
    </row>
    <row r="136" spans="1:10" x14ac:dyDescent="0.3">
      <c r="A136" s="7" t="s">
        <v>38</v>
      </c>
      <c r="B136" s="7" t="s">
        <v>40</v>
      </c>
      <c r="C136" s="7" t="s">
        <v>91</v>
      </c>
      <c r="D136" s="7">
        <v>7</v>
      </c>
      <c r="F136" s="7">
        <v>7</v>
      </c>
      <c r="H136" s="10">
        <f t="shared" si="4"/>
        <v>0</v>
      </c>
      <c r="I136" s="7" t="s">
        <v>541</v>
      </c>
      <c r="J136" s="8" t="s">
        <v>65</v>
      </c>
    </row>
    <row r="137" spans="1:10" x14ac:dyDescent="0.3">
      <c r="A137" s="7" t="s">
        <v>40</v>
      </c>
      <c r="B137" s="7" t="s">
        <v>40</v>
      </c>
      <c r="C137" s="7" t="s">
        <v>103</v>
      </c>
      <c r="D137" s="7">
        <v>16</v>
      </c>
      <c r="F137" s="7">
        <v>16</v>
      </c>
      <c r="H137" s="10">
        <f t="shared" si="4"/>
        <v>0</v>
      </c>
      <c r="I137" s="7" t="s">
        <v>541</v>
      </c>
      <c r="J137" s="8" t="s">
        <v>73</v>
      </c>
    </row>
    <row r="138" spans="1:10" x14ac:dyDescent="0.3">
      <c r="A138" s="7" t="s">
        <v>41</v>
      </c>
      <c r="B138" s="7" t="s">
        <v>40</v>
      </c>
      <c r="C138" s="7" t="s">
        <v>91</v>
      </c>
      <c r="D138" s="7">
        <v>5</v>
      </c>
      <c r="F138" s="7">
        <v>5</v>
      </c>
      <c r="H138" s="10">
        <f t="shared" si="4"/>
        <v>0</v>
      </c>
      <c r="I138" s="7" t="s">
        <v>541</v>
      </c>
      <c r="J138" s="8" t="s">
        <v>77</v>
      </c>
    </row>
    <row r="139" spans="1:10" x14ac:dyDescent="0.3">
      <c r="A139" s="7" t="s">
        <v>42</v>
      </c>
      <c r="B139" s="7" t="s">
        <v>40</v>
      </c>
      <c r="C139" s="7" t="s">
        <v>91</v>
      </c>
      <c r="D139" s="7">
        <v>5</v>
      </c>
      <c r="F139" s="7">
        <v>5</v>
      </c>
      <c r="H139" s="10">
        <f t="shared" si="4"/>
        <v>0</v>
      </c>
      <c r="I139" s="7" t="s">
        <v>541</v>
      </c>
      <c r="J139" s="8" t="s">
        <v>67</v>
      </c>
    </row>
    <row r="140" spans="1:10" x14ac:dyDescent="0.3">
      <c r="A140" s="7" t="s">
        <v>43</v>
      </c>
      <c r="B140" s="7" t="s">
        <v>40</v>
      </c>
      <c r="C140" s="7" t="s">
        <v>91</v>
      </c>
      <c r="D140" s="7">
        <v>5</v>
      </c>
      <c r="F140" s="7">
        <v>5</v>
      </c>
      <c r="H140" s="10">
        <f t="shared" si="4"/>
        <v>0</v>
      </c>
      <c r="I140" s="7" t="s">
        <v>541</v>
      </c>
      <c r="J140" s="8" t="s">
        <v>68</v>
      </c>
    </row>
    <row r="141" spans="1:10" x14ac:dyDescent="0.3">
      <c r="A141" s="7" t="s">
        <v>214</v>
      </c>
      <c r="B141" s="7" t="s">
        <v>545</v>
      </c>
      <c r="C141" s="7" t="s">
        <v>91</v>
      </c>
      <c r="D141" s="7">
        <v>7</v>
      </c>
      <c r="E141" s="7">
        <v>7</v>
      </c>
      <c r="F141" s="7">
        <v>7</v>
      </c>
      <c r="H141" s="10">
        <f t="shared" si="4"/>
        <v>0</v>
      </c>
      <c r="I141" s="7" t="s">
        <v>541</v>
      </c>
      <c r="J141" s="7" t="s">
        <v>436</v>
      </c>
    </row>
    <row r="142" spans="1:10" x14ac:dyDescent="0.3">
      <c r="A142" s="7" t="s">
        <v>220</v>
      </c>
      <c r="B142" s="7" t="s">
        <v>545</v>
      </c>
      <c r="C142" s="7" t="s">
        <v>91</v>
      </c>
      <c r="D142" s="7">
        <v>9</v>
      </c>
      <c r="E142" s="7">
        <v>9</v>
      </c>
      <c r="F142" s="7">
        <v>9</v>
      </c>
      <c r="H142" s="10">
        <f t="shared" si="4"/>
        <v>0</v>
      </c>
      <c r="I142" s="7" t="s">
        <v>541</v>
      </c>
      <c r="J142" s="7" t="s">
        <v>434</v>
      </c>
    </row>
    <row r="143" spans="1:10" x14ac:dyDescent="0.3">
      <c r="A143" s="7" t="s">
        <v>221</v>
      </c>
      <c r="B143" s="7" t="s">
        <v>545</v>
      </c>
      <c r="C143" s="7" t="s">
        <v>91</v>
      </c>
      <c r="D143" s="7">
        <v>7</v>
      </c>
      <c r="E143" s="7">
        <v>7</v>
      </c>
      <c r="F143" s="7">
        <v>7</v>
      </c>
      <c r="H143" s="10">
        <f t="shared" si="4"/>
        <v>0</v>
      </c>
      <c r="I143" s="7" t="s">
        <v>541</v>
      </c>
      <c r="J143" s="8" t="s">
        <v>343</v>
      </c>
    </row>
    <row r="144" spans="1:10" x14ac:dyDescent="0.3">
      <c r="A144" s="7" t="s">
        <v>223</v>
      </c>
      <c r="B144" s="7" t="s">
        <v>545</v>
      </c>
      <c r="C144" s="7" t="s">
        <v>91</v>
      </c>
      <c r="D144" s="7">
        <v>5</v>
      </c>
      <c r="E144" s="7">
        <v>5</v>
      </c>
      <c r="F144" s="7">
        <v>5</v>
      </c>
      <c r="H144" s="10">
        <f t="shared" si="4"/>
        <v>0</v>
      </c>
      <c r="I144" s="7" t="s">
        <v>541</v>
      </c>
      <c r="J144" s="7" t="s">
        <v>432</v>
      </c>
    </row>
    <row r="145" spans="1:10" x14ac:dyDescent="0.3">
      <c r="A145" s="7" t="s">
        <v>225</v>
      </c>
      <c r="B145" s="7" t="s">
        <v>545</v>
      </c>
      <c r="C145" s="7" t="s">
        <v>91</v>
      </c>
      <c r="D145" s="7">
        <v>7</v>
      </c>
      <c r="E145" s="7">
        <v>7</v>
      </c>
      <c r="F145" s="7">
        <v>7</v>
      </c>
      <c r="H145" s="10">
        <f t="shared" si="4"/>
        <v>0</v>
      </c>
      <c r="I145" s="7" t="s">
        <v>541</v>
      </c>
      <c r="J145" s="7" t="s">
        <v>431</v>
      </c>
    </row>
    <row r="146" spans="1:10" x14ac:dyDescent="0.3">
      <c r="A146" s="7" t="s">
        <v>228</v>
      </c>
      <c r="B146" s="7" t="s">
        <v>545</v>
      </c>
      <c r="C146" s="7" t="s">
        <v>91</v>
      </c>
      <c r="D146" s="7">
        <v>7</v>
      </c>
      <c r="E146" s="7">
        <v>6</v>
      </c>
      <c r="F146" s="7">
        <v>7</v>
      </c>
      <c r="H146" s="10">
        <f t="shared" si="4"/>
        <v>0</v>
      </c>
      <c r="I146" s="7" t="s">
        <v>541</v>
      </c>
      <c r="J146" s="7" t="s">
        <v>428</v>
      </c>
    </row>
    <row r="147" spans="1:10" x14ac:dyDescent="0.3">
      <c r="A147" s="7" t="s">
        <v>229</v>
      </c>
      <c r="B147" s="7" t="s">
        <v>545</v>
      </c>
      <c r="C147" s="7" t="s">
        <v>91</v>
      </c>
      <c r="D147" s="7">
        <v>7</v>
      </c>
      <c r="E147" s="7">
        <v>7</v>
      </c>
      <c r="F147" s="7">
        <v>7</v>
      </c>
      <c r="H147" s="10">
        <f t="shared" si="4"/>
        <v>0</v>
      </c>
      <c r="I147" s="7" t="s">
        <v>541</v>
      </c>
      <c r="J147" s="7" t="s">
        <v>427</v>
      </c>
    </row>
    <row r="148" spans="1:10" x14ac:dyDescent="0.3">
      <c r="A148" s="7" t="s">
        <v>234</v>
      </c>
      <c r="B148" s="7" t="s">
        <v>545</v>
      </c>
      <c r="C148" s="7" t="s">
        <v>91</v>
      </c>
      <c r="D148" s="7">
        <v>7</v>
      </c>
      <c r="E148" s="7">
        <v>7</v>
      </c>
      <c r="F148" s="7">
        <v>7</v>
      </c>
      <c r="H148" s="10">
        <f t="shared" si="4"/>
        <v>0</v>
      </c>
      <c r="I148" s="7" t="s">
        <v>541</v>
      </c>
      <c r="J148" s="7" t="s">
        <v>421</v>
      </c>
    </row>
    <row r="149" spans="1:10" x14ac:dyDescent="0.3">
      <c r="A149" s="7" t="s">
        <v>237</v>
      </c>
      <c r="B149" s="7" t="s">
        <v>545</v>
      </c>
      <c r="C149" s="7" t="s">
        <v>91</v>
      </c>
      <c r="D149" s="7">
        <v>5</v>
      </c>
      <c r="E149" s="7">
        <v>5</v>
      </c>
      <c r="F149" s="7">
        <v>5</v>
      </c>
      <c r="H149" s="10">
        <f t="shared" si="4"/>
        <v>0</v>
      </c>
      <c r="I149" s="7" t="s">
        <v>541</v>
      </c>
      <c r="J149" s="7" t="s">
        <v>418</v>
      </c>
    </row>
    <row r="150" spans="1:10" x14ac:dyDescent="0.3">
      <c r="A150" s="7" t="s">
        <v>241</v>
      </c>
      <c r="B150" s="7" t="s">
        <v>545</v>
      </c>
      <c r="C150" s="7" t="s">
        <v>91</v>
      </c>
      <c r="D150" s="7">
        <v>7</v>
      </c>
      <c r="E150" s="7">
        <v>5</v>
      </c>
      <c r="F150" s="7">
        <v>5</v>
      </c>
      <c r="H150" s="10">
        <f t="shared" si="4"/>
        <v>0</v>
      </c>
      <c r="I150" s="7" t="s">
        <v>541</v>
      </c>
    </row>
    <row r="151" spans="1:10" x14ac:dyDescent="0.3">
      <c r="A151" s="7" t="s">
        <v>242</v>
      </c>
      <c r="B151" s="7" t="s">
        <v>545</v>
      </c>
      <c r="C151" s="7" t="s">
        <v>91</v>
      </c>
      <c r="D151" s="7">
        <v>5</v>
      </c>
      <c r="E151" s="7">
        <v>4</v>
      </c>
      <c r="F151" s="7">
        <v>4</v>
      </c>
      <c r="H151" s="10">
        <f t="shared" si="4"/>
        <v>0</v>
      </c>
      <c r="I151" s="7" t="s">
        <v>541</v>
      </c>
    </row>
    <row r="152" spans="1:10" x14ac:dyDescent="0.3">
      <c r="A152" s="7" t="s">
        <v>243</v>
      </c>
      <c r="B152" s="7" t="s">
        <v>545</v>
      </c>
      <c r="C152" s="7" t="s">
        <v>91</v>
      </c>
      <c r="D152" s="7">
        <v>5</v>
      </c>
      <c r="E152" s="7">
        <v>4</v>
      </c>
      <c r="F152" s="7">
        <v>4</v>
      </c>
      <c r="H152" s="10">
        <f t="shared" si="4"/>
        <v>0</v>
      </c>
      <c r="I152" s="7" t="s">
        <v>541</v>
      </c>
    </row>
    <row r="153" spans="1:10" x14ac:dyDescent="0.3">
      <c r="A153" s="7" t="s">
        <v>245</v>
      </c>
      <c r="B153" s="7" t="s">
        <v>545</v>
      </c>
      <c r="C153" s="7" t="s">
        <v>91</v>
      </c>
      <c r="D153" s="7">
        <v>5</v>
      </c>
      <c r="E153" s="7">
        <v>6</v>
      </c>
      <c r="F153" s="7">
        <v>6</v>
      </c>
      <c r="H153" s="10">
        <f t="shared" si="4"/>
        <v>0</v>
      </c>
      <c r="I153" s="7" t="s">
        <v>541</v>
      </c>
      <c r="J153" s="7" t="s">
        <v>415</v>
      </c>
    </row>
    <row r="154" spans="1:10" x14ac:dyDescent="0.3">
      <c r="A154" s="7" t="s">
        <v>246</v>
      </c>
      <c r="B154" s="7" t="s">
        <v>545</v>
      </c>
      <c r="C154" s="7" t="s">
        <v>91</v>
      </c>
      <c r="D154" s="7">
        <v>5</v>
      </c>
      <c r="E154" s="7">
        <v>5</v>
      </c>
      <c r="F154" s="7">
        <v>5</v>
      </c>
      <c r="H154" s="10">
        <f t="shared" si="4"/>
        <v>0</v>
      </c>
      <c r="I154" s="7" t="s">
        <v>541</v>
      </c>
      <c r="J154" s="7" t="s">
        <v>414</v>
      </c>
    </row>
    <row r="155" spans="1:10" x14ac:dyDescent="0.3">
      <c r="A155" s="7" t="s">
        <v>248</v>
      </c>
      <c r="B155" s="7" t="s">
        <v>545</v>
      </c>
      <c r="C155" s="7" t="s">
        <v>91</v>
      </c>
      <c r="D155" s="7">
        <v>5</v>
      </c>
      <c r="E155" s="7">
        <v>5</v>
      </c>
      <c r="F155" s="7">
        <v>5</v>
      </c>
      <c r="H155" s="10">
        <f t="shared" si="4"/>
        <v>0</v>
      </c>
      <c r="I155" s="7" t="s">
        <v>541</v>
      </c>
      <c r="J155" s="7" t="s">
        <v>413</v>
      </c>
    </row>
    <row r="156" spans="1:10" x14ac:dyDescent="0.3">
      <c r="A156" s="7" t="s">
        <v>249</v>
      </c>
      <c r="B156" s="7" t="s">
        <v>545</v>
      </c>
      <c r="C156" s="7" t="s">
        <v>91</v>
      </c>
      <c r="D156" s="7">
        <v>5</v>
      </c>
      <c r="E156" s="7">
        <v>4</v>
      </c>
      <c r="F156" s="7">
        <v>5</v>
      </c>
      <c r="H156" s="10">
        <f t="shared" si="4"/>
        <v>0</v>
      </c>
      <c r="I156" s="7" t="s">
        <v>541</v>
      </c>
      <c r="J156" s="7" t="s">
        <v>412</v>
      </c>
    </row>
    <row r="157" spans="1:10" x14ac:dyDescent="0.3">
      <c r="A157" s="7" t="s">
        <v>250</v>
      </c>
      <c r="B157" s="7" t="s">
        <v>545</v>
      </c>
      <c r="C157" s="7" t="s">
        <v>91</v>
      </c>
      <c r="D157" s="7">
        <v>5</v>
      </c>
      <c r="E157" s="7">
        <v>5</v>
      </c>
      <c r="F157" s="7">
        <v>5</v>
      </c>
      <c r="H157" s="10">
        <f t="shared" si="4"/>
        <v>0</v>
      </c>
      <c r="I157" s="7" t="s">
        <v>541</v>
      </c>
      <c r="J157" s="7" t="s">
        <v>411</v>
      </c>
    </row>
    <row r="158" spans="1:10" x14ac:dyDescent="0.3">
      <c r="A158" s="7" t="s">
        <v>252</v>
      </c>
      <c r="B158" s="7" t="s">
        <v>545</v>
      </c>
      <c r="C158" s="7" t="s">
        <v>91</v>
      </c>
      <c r="D158" s="7">
        <v>7</v>
      </c>
      <c r="E158" s="7">
        <v>7</v>
      </c>
      <c r="F158" s="7">
        <v>7</v>
      </c>
      <c r="H158" s="10">
        <f t="shared" si="4"/>
        <v>0</v>
      </c>
      <c r="I158" s="7" t="s">
        <v>541</v>
      </c>
      <c r="J158" s="7" t="s">
        <v>409</v>
      </c>
    </row>
    <row r="159" spans="1:10" x14ac:dyDescent="0.3">
      <c r="A159" s="7" t="s">
        <v>254</v>
      </c>
      <c r="B159" s="7" t="s">
        <v>545</v>
      </c>
      <c r="C159" s="7" t="s">
        <v>91</v>
      </c>
      <c r="D159" s="7">
        <v>5</v>
      </c>
      <c r="E159" s="7">
        <v>5</v>
      </c>
      <c r="F159" s="7">
        <v>5</v>
      </c>
      <c r="H159" s="10">
        <f t="shared" si="4"/>
        <v>0</v>
      </c>
      <c r="I159" s="7" t="s">
        <v>541</v>
      </c>
      <c r="J159" s="7" t="s">
        <v>408</v>
      </c>
    </row>
    <row r="160" spans="1:10" x14ac:dyDescent="0.3">
      <c r="A160" s="7" t="s">
        <v>255</v>
      </c>
      <c r="B160" s="7" t="s">
        <v>545</v>
      </c>
      <c r="C160" s="7" t="s">
        <v>91</v>
      </c>
      <c r="D160" s="7">
        <v>7</v>
      </c>
      <c r="E160" s="7">
        <v>7</v>
      </c>
      <c r="F160" s="7">
        <v>7</v>
      </c>
      <c r="H160" s="10">
        <f t="shared" ref="H160:H191" si="5">G160/D160</f>
        <v>0</v>
      </c>
      <c r="I160" s="7" t="s">
        <v>541</v>
      </c>
      <c r="J160" s="7" t="s">
        <v>407</v>
      </c>
    </row>
    <row r="161" spans="1:10" x14ac:dyDescent="0.3">
      <c r="A161" s="7" t="s">
        <v>256</v>
      </c>
      <c r="B161" s="7" t="s">
        <v>545</v>
      </c>
      <c r="C161" s="7" t="s">
        <v>91</v>
      </c>
      <c r="D161" s="7">
        <v>5</v>
      </c>
      <c r="E161" s="7">
        <v>5</v>
      </c>
      <c r="F161" s="7">
        <v>5</v>
      </c>
      <c r="H161" s="10">
        <f t="shared" si="5"/>
        <v>0</v>
      </c>
      <c r="I161" s="7" t="s">
        <v>541</v>
      </c>
      <c r="J161" s="7" t="s">
        <v>406</v>
      </c>
    </row>
    <row r="162" spans="1:10" x14ac:dyDescent="0.3">
      <c r="A162" s="7" t="s">
        <v>258</v>
      </c>
      <c r="B162" s="7" t="s">
        <v>545</v>
      </c>
      <c r="C162" s="7" t="s">
        <v>91</v>
      </c>
      <c r="D162" s="7">
        <v>7</v>
      </c>
      <c r="E162" s="7">
        <v>7</v>
      </c>
      <c r="F162" s="7">
        <v>7</v>
      </c>
      <c r="H162" s="10">
        <f t="shared" si="5"/>
        <v>0</v>
      </c>
      <c r="I162" s="7" t="s">
        <v>541</v>
      </c>
      <c r="J162" s="7" t="s">
        <v>398</v>
      </c>
    </row>
    <row r="163" spans="1:10" x14ac:dyDescent="0.3">
      <c r="A163" s="7" t="s">
        <v>260</v>
      </c>
      <c r="B163" s="7" t="s">
        <v>545</v>
      </c>
      <c r="C163" s="7" t="s">
        <v>91</v>
      </c>
      <c r="D163" s="7">
        <v>5</v>
      </c>
      <c r="E163" s="7">
        <v>4</v>
      </c>
      <c r="F163" s="7">
        <v>5</v>
      </c>
      <c r="H163" s="10">
        <f t="shared" si="5"/>
        <v>0</v>
      </c>
      <c r="I163" s="7" t="s">
        <v>541</v>
      </c>
      <c r="J163" s="7" t="s">
        <v>396</v>
      </c>
    </row>
    <row r="164" spans="1:10" x14ac:dyDescent="0.3">
      <c r="A164" s="7" t="s">
        <v>261</v>
      </c>
      <c r="B164" s="7" t="s">
        <v>545</v>
      </c>
      <c r="C164" s="7" t="s">
        <v>91</v>
      </c>
      <c r="D164" s="7">
        <v>5</v>
      </c>
      <c r="E164" s="7">
        <v>5</v>
      </c>
      <c r="F164" s="7">
        <v>5</v>
      </c>
      <c r="H164" s="10">
        <f t="shared" si="5"/>
        <v>0</v>
      </c>
      <c r="I164" s="7" t="s">
        <v>541</v>
      </c>
      <c r="J164" s="7" t="s">
        <v>394</v>
      </c>
    </row>
    <row r="165" spans="1:10" x14ac:dyDescent="0.3">
      <c r="A165" s="7" t="s">
        <v>267</v>
      </c>
      <c r="B165" s="7" t="s">
        <v>545</v>
      </c>
      <c r="C165" s="7" t="s">
        <v>91</v>
      </c>
      <c r="D165" s="7">
        <v>5</v>
      </c>
      <c r="E165" s="7">
        <v>4</v>
      </c>
      <c r="F165" s="7">
        <v>5</v>
      </c>
      <c r="H165" s="10">
        <f t="shared" si="5"/>
        <v>0</v>
      </c>
      <c r="I165" s="7" t="s">
        <v>541</v>
      </c>
      <c r="J165" s="8" t="s">
        <v>388</v>
      </c>
    </row>
    <row r="166" spans="1:10" x14ac:dyDescent="0.3">
      <c r="A166" s="7" t="s">
        <v>272</v>
      </c>
      <c r="B166" s="7" t="s">
        <v>545</v>
      </c>
      <c r="C166" s="7" t="s">
        <v>91</v>
      </c>
      <c r="D166" s="7">
        <v>5</v>
      </c>
      <c r="E166" s="7">
        <v>5</v>
      </c>
      <c r="F166" s="7">
        <v>5</v>
      </c>
      <c r="H166" s="10">
        <f t="shared" si="5"/>
        <v>0</v>
      </c>
      <c r="I166" s="7" t="s">
        <v>541</v>
      </c>
      <c r="J166" s="7" t="s">
        <v>378</v>
      </c>
    </row>
    <row r="167" spans="1:10" x14ac:dyDescent="0.3">
      <c r="A167" s="7" t="s">
        <v>274</v>
      </c>
      <c r="B167" s="7" t="s">
        <v>545</v>
      </c>
      <c r="C167" s="7" t="s">
        <v>91</v>
      </c>
      <c r="D167" s="7">
        <v>5</v>
      </c>
      <c r="E167" s="7">
        <v>5</v>
      </c>
      <c r="F167" s="7">
        <v>5</v>
      </c>
      <c r="H167" s="10">
        <f t="shared" si="5"/>
        <v>0</v>
      </c>
      <c r="I167" s="7" t="s">
        <v>541</v>
      </c>
      <c r="J167" s="8" t="s">
        <v>384</v>
      </c>
    </row>
    <row r="168" spans="1:10" x14ac:dyDescent="0.3">
      <c r="A168" s="7" t="s">
        <v>379</v>
      </c>
      <c r="B168" s="7" t="s">
        <v>545</v>
      </c>
      <c r="C168" s="7" t="s">
        <v>91</v>
      </c>
      <c r="D168" s="7">
        <v>5</v>
      </c>
      <c r="E168" s="7">
        <v>4</v>
      </c>
      <c r="F168" s="7">
        <v>5</v>
      </c>
      <c r="H168" s="10">
        <f t="shared" si="5"/>
        <v>0</v>
      </c>
      <c r="I168" s="7" t="s">
        <v>541</v>
      </c>
      <c r="J168" s="7" t="s">
        <v>381</v>
      </c>
    </row>
    <row r="169" spans="1:10" x14ac:dyDescent="0.3">
      <c r="A169" s="7" t="s">
        <v>275</v>
      </c>
      <c r="B169" s="7" t="s">
        <v>545</v>
      </c>
      <c r="C169" s="7" t="s">
        <v>91</v>
      </c>
      <c r="D169" s="7">
        <v>7</v>
      </c>
      <c r="E169" s="7">
        <v>5</v>
      </c>
      <c r="F169" s="7">
        <v>7</v>
      </c>
      <c r="H169" s="10">
        <f t="shared" si="5"/>
        <v>0</v>
      </c>
      <c r="I169" s="7" t="s">
        <v>541</v>
      </c>
      <c r="J169" s="7" t="s">
        <v>383</v>
      </c>
    </row>
    <row r="170" spans="1:10" x14ac:dyDescent="0.3">
      <c r="A170" s="7" t="s">
        <v>277</v>
      </c>
      <c r="B170" s="7" t="s">
        <v>545</v>
      </c>
      <c r="C170" s="7" t="s">
        <v>91</v>
      </c>
      <c r="D170" s="7">
        <v>5</v>
      </c>
      <c r="E170" s="7">
        <v>3</v>
      </c>
      <c r="F170" s="7">
        <v>5</v>
      </c>
      <c r="H170" s="10">
        <f t="shared" si="5"/>
        <v>0</v>
      </c>
      <c r="I170" s="7" t="s">
        <v>541</v>
      </c>
      <c r="J170" s="7" t="s">
        <v>377</v>
      </c>
    </row>
    <row r="171" spans="1:10" x14ac:dyDescent="0.3">
      <c r="A171" s="7" t="s">
        <v>278</v>
      </c>
      <c r="B171" s="7" t="s">
        <v>545</v>
      </c>
      <c r="C171" s="7" t="s">
        <v>91</v>
      </c>
      <c r="D171" s="7">
        <v>7</v>
      </c>
      <c r="E171" s="7">
        <v>7</v>
      </c>
      <c r="F171" s="7">
        <v>7</v>
      </c>
      <c r="H171" s="10">
        <f t="shared" si="5"/>
        <v>0</v>
      </c>
      <c r="I171" s="7" t="s">
        <v>541</v>
      </c>
      <c r="J171" s="7" t="s">
        <v>375</v>
      </c>
    </row>
    <row r="172" spans="1:10" x14ac:dyDescent="0.3">
      <c r="A172" s="7" t="s">
        <v>325</v>
      </c>
      <c r="B172" s="7" t="s">
        <v>545</v>
      </c>
      <c r="C172" s="7" t="s">
        <v>91</v>
      </c>
      <c r="D172" s="7">
        <v>11</v>
      </c>
      <c r="E172" s="7">
        <v>11</v>
      </c>
      <c r="F172" s="7">
        <v>11</v>
      </c>
      <c r="H172" s="10">
        <f t="shared" si="5"/>
        <v>0</v>
      </c>
      <c r="I172" s="7" t="s">
        <v>541</v>
      </c>
      <c r="J172" s="7" t="s">
        <v>372</v>
      </c>
    </row>
    <row r="173" spans="1:10" x14ac:dyDescent="0.3">
      <c r="A173" s="7" t="s">
        <v>281</v>
      </c>
      <c r="B173" s="7" t="s">
        <v>545</v>
      </c>
      <c r="C173" s="7" t="s">
        <v>91</v>
      </c>
      <c r="D173" s="7">
        <v>7</v>
      </c>
      <c r="E173" s="7">
        <v>7</v>
      </c>
      <c r="F173" s="7">
        <v>7</v>
      </c>
      <c r="H173" s="10">
        <f t="shared" si="5"/>
        <v>0</v>
      </c>
      <c r="I173" s="7" t="s">
        <v>541</v>
      </c>
      <c r="J173" s="7" t="s">
        <v>369</v>
      </c>
    </row>
    <row r="174" spans="1:10" x14ac:dyDescent="0.3">
      <c r="A174" s="7" t="s">
        <v>284</v>
      </c>
      <c r="B174" s="7" t="s">
        <v>545</v>
      </c>
      <c r="C174" s="7" t="s">
        <v>91</v>
      </c>
      <c r="D174" s="7">
        <v>7</v>
      </c>
      <c r="E174" s="7">
        <v>7</v>
      </c>
      <c r="F174" s="7">
        <v>7</v>
      </c>
      <c r="H174" s="10">
        <f t="shared" si="5"/>
        <v>0</v>
      </c>
      <c r="I174" s="7" t="s">
        <v>541</v>
      </c>
      <c r="J174" s="7" t="s">
        <v>367</v>
      </c>
    </row>
    <row r="175" spans="1:10" x14ac:dyDescent="0.3">
      <c r="A175" s="7" t="s">
        <v>288</v>
      </c>
      <c r="B175" s="7" t="s">
        <v>545</v>
      </c>
      <c r="C175" s="7" t="s">
        <v>91</v>
      </c>
      <c r="D175" s="7">
        <v>7</v>
      </c>
      <c r="E175" s="7">
        <v>5</v>
      </c>
      <c r="F175" s="7">
        <v>7</v>
      </c>
      <c r="H175" s="10">
        <f t="shared" si="5"/>
        <v>0</v>
      </c>
      <c r="I175" s="7" t="s">
        <v>541</v>
      </c>
      <c r="J175" s="7" t="s">
        <v>364</v>
      </c>
    </row>
    <row r="176" spans="1:10" x14ac:dyDescent="0.3">
      <c r="A176" s="7" t="s">
        <v>290</v>
      </c>
      <c r="B176" s="7" t="s">
        <v>545</v>
      </c>
      <c r="C176" s="7" t="s">
        <v>91</v>
      </c>
      <c r="D176" s="7">
        <v>5</v>
      </c>
      <c r="E176" s="7">
        <v>5</v>
      </c>
      <c r="F176" s="7">
        <v>5</v>
      </c>
      <c r="H176" s="10">
        <f t="shared" si="5"/>
        <v>0</v>
      </c>
      <c r="I176" s="7" t="s">
        <v>541</v>
      </c>
      <c r="J176" s="8" t="s">
        <v>360</v>
      </c>
    </row>
    <row r="177" spans="1:10" x14ac:dyDescent="0.3">
      <c r="A177" s="7" t="s">
        <v>292</v>
      </c>
      <c r="B177" s="7" t="s">
        <v>545</v>
      </c>
      <c r="C177" s="7" t="s">
        <v>91</v>
      </c>
      <c r="D177" s="7">
        <v>7</v>
      </c>
      <c r="E177" s="7">
        <v>5</v>
      </c>
      <c r="F177" s="7">
        <v>7</v>
      </c>
      <c r="H177" s="10">
        <f t="shared" si="5"/>
        <v>0</v>
      </c>
      <c r="I177" s="7" t="s">
        <v>541</v>
      </c>
      <c r="J177" s="8" t="s">
        <v>359</v>
      </c>
    </row>
    <row r="178" spans="1:10" x14ac:dyDescent="0.3">
      <c r="A178" s="7" t="s">
        <v>296</v>
      </c>
      <c r="B178" s="7" t="s">
        <v>545</v>
      </c>
      <c r="C178" s="7" t="s">
        <v>91</v>
      </c>
      <c r="D178" s="7">
        <v>5</v>
      </c>
      <c r="E178" s="7">
        <v>5</v>
      </c>
      <c r="F178" s="7">
        <v>5</v>
      </c>
      <c r="H178" s="10">
        <f t="shared" si="5"/>
        <v>0</v>
      </c>
      <c r="I178" s="7" t="s">
        <v>541</v>
      </c>
      <c r="J178" s="7" t="s">
        <v>331</v>
      </c>
    </row>
    <row r="179" spans="1:10" x14ac:dyDescent="0.3">
      <c r="A179" s="7" t="s">
        <v>297</v>
      </c>
      <c r="B179" s="7" t="s">
        <v>545</v>
      </c>
      <c r="C179" s="7" t="s">
        <v>91</v>
      </c>
      <c r="D179" s="7">
        <v>5</v>
      </c>
      <c r="E179" s="7">
        <v>5</v>
      </c>
      <c r="F179" s="7">
        <v>5</v>
      </c>
      <c r="H179" s="10">
        <f t="shared" si="5"/>
        <v>0</v>
      </c>
      <c r="I179" s="7" t="s">
        <v>541</v>
      </c>
      <c r="J179" s="7" t="s">
        <v>354</v>
      </c>
    </row>
    <row r="180" spans="1:10" x14ac:dyDescent="0.3">
      <c r="A180" s="7" t="s">
        <v>298</v>
      </c>
      <c r="B180" s="7" t="s">
        <v>545</v>
      </c>
      <c r="C180" s="7" t="s">
        <v>91</v>
      </c>
      <c r="D180" s="7">
        <v>11</v>
      </c>
      <c r="E180" s="7">
        <v>11</v>
      </c>
      <c r="F180" s="7">
        <v>11</v>
      </c>
      <c r="H180" s="10">
        <f t="shared" si="5"/>
        <v>0</v>
      </c>
      <c r="I180" s="7" t="s">
        <v>541</v>
      </c>
      <c r="J180" s="7" t="s">
        <v>353</v>
      </c>
    </row>
    <row r="181" spans="1:10" x14ac:dyDescent="0.3">
      <c r="A181" s="7" t="s">
        <v>299</v>
      </c>
      <c r="B181" s="7" t="s">
        <v>545</v>
      </c>
      <c r="C181" s="7" t="s">
        <v>91</v>
      </c>
      <c r="D181" s="7">
        <v>7</v>
      </c>
      <c r="E181" s="7">
        <v>7</v>
      </c>
      <c r="F181" s="7">
        <v>7</v>
      </c>
      <c r="H181" s="10">
        <f t="shared" si="5"/>
        <v>0</v>
      </c>
      <c r="I181" s="7" t="s">
        <v>541</v>
      </c>
      <c r="J181" s="7" t="s">
        <v>352</v>
      </c>
    </row>
    <row r="182" spans="1:10" x14ac:dyDescent="0.3">
      <c r="A182" s="7" t="s">
        <v>300</v>
      </c>
      <c r="B182" s="7" t="s">
        <v>545</v>
      </c>
      <c r="C182" s="7" t="s">
        <v>91</v>
      </c>
      <c r="D182" s="7">
        <v>11</v>
      </c>
      <c r="E182" s="7">
        <v>11</v>
      </c>
      <c r="F182" s="7">
        <v>11</v>
      </c>
      <c r="H182" s="10">
        <f t="shared" si="5"/>
        <v>0</v>
      </c>
      <c r="I182" s="7" t="s">
        <v>541</v>
      </c>
      <c r="J182" s="7" t="s">
        <v>351</v>
      </c>
    </row>
    <row r="183" spans="1:10" x14ac:dyDescent="0.3">
      <c r="A183" s="7" t="s">
        <v>301</v>
      </c>
      <c r="B183" s="7" t="s">
        <v>545</v>
      </c>
      <c r="C183" s="7" t="s">
        <v>91</v>
      </c>
      <c r="D183" s="7">
        <v>5</v>
      </c>
      <c r="E183" s="7">
        <v>5</v>
      </c>
      <c r="F183" s="7">
        <v>5</v>
      </c>
      <c r="H183" s="10">
        <f t="shared" si="5"/>
        <v>0</v>
      </c>
      <c r="I183" s="7" t="s">
        <v>541</v>
      </c>
      <c r="J183" s="7" t="s">
        <v>350</v>
      </c>
    </row>
    <row r="184" spans="1:10" x14ac:dyDescent="0.3">
      <c r="A184" s="7" t="s">
        <v>302</v>
      </c>
      <c r="B184" s="7" t="s">
        <v>545</v>
      </c>
      <c r="C184" s="7" t="s">
        <v>103</v>
      </c>
      <c r="D184" s="7">
        <v>11</v>
      </c>
      <c r="E184" s="7">
        <v>11</v>
      </c>
      <c r="F184" s="7">
        <v>11</v>
      </c>
      <c r="H184" s="10">
        <f t="shared" si="5"/>
        <v>0</v>
      </c>
      <c r="I184" s="7" t="s">
        <v>541</v>
      </c>
      <c r="J184" s="7" t="s">
        <v>349</v>
      </c>
    </row>
    <row r="185" spans="1:10" x14ac:dyDescent="0.3">
      <c r="A185" s="7" t="s">
        <v>307</v>
      </c>
      <c r="B185" s="7" t="s">
        <v>545</v>
      </c>
      <c r="C185" s="7" t="s">
        <v>91</v>
      </c>
      <c r="D185" s="7">
        <v>5</v>
      </c>
      <c r="E185" s="7">
        <v>4</v>
      </c>
      <c r="F185" s="7">
        <v>5</v>
      </c>
      <c r="H185" s="10">
        <f t="shared" si="5"/>
        <v>0</v>
      </c>
      <c r="I185" s="7" t="s">
        <v>541</v>
      </c>
      <c r="J185" s="8" t="s">
        <v>344</v>
      </c>
    </row>
    <row r="186" spans="1:10" x14ac:dyDescent="0.3">
      <c r="A186" s="7" t="s">
        <v>311</v>
      </c>
      <c r="B186" s="7" t="s">
        <v>545</v>
      </c>
      <c r="C186" s="7" t="s">
        <v>91</v>
      </c>
      <c r="D186" s="7">
        <v>5</v>
      </c>
      <c r="E186" s="7">
        <v>5</v>
      </c>
      <c r="F186" s="7">
        <v>5</v>
      </c>
      <c r="H186" s="10">
        <f t="shared" si="5"/>
        <v>0</v>
      </c>
      <c r="I186" s="7" t="s">
        <v>541</v>
      </c>
      <c r="J186" s="8" t="s">
        <v>337</v>
      </c>
    </row>
    <row r="187" spans="1:10" ht="15" thickBot="1" x14ac:dyDescent="0.35">
      <c r="A187" s="12" t="s">
        <v>313</v>
      </c>
      <c r="B187" s="7" t="s">
        <v>545</v>
      </c>
      <c r="C187" s="7" t="s">
        <v>91</v>
      </c>
      <c r="D187" s="7">
        <v>5</v>
      </c>
      <c r="E187" s="7">
        <v>5</v>
      </c>
      <c r="F187" s="7">
        <v>5</v>
      </c>
      <c r="H187" s="10">
        <f t="shared" si="5"/>
        <v>0</v>
      </c>
      <c r="I187" s="7" t="s">
        <v>541</v>
      </c>
      <c r="J187" s="8" t="s">
        <v>336</v>
      </c>
    </row>
    <row r="188" spans="1:10" ht="15" thickBot="1" x14ac:dyDescent="0.35">
      <c r="A188" s="12" t="s">
        <v>93</v>
      </c>
      <c r="B188" s="7" t="s">
        <v>135</v>
      </c>
      <c r="C188" s="7" t="s">
        <v>91</v>
      </c>
      <c r="D188" s="7">
        <v>7</v>
      </c>
      <c r="F188" s="7">
        <v>7</v>
      </c>
      <c r="H188" s="10">
        <f t="shared" si="5"/>
        <v>0</v>
      </c>
      <c r="I188" s="7" t="s">
        <v>541</v>
      </c>
      <c r="J188" s="8" t="s">
        <v>146</v>
      </c>
    </row>
    <row r="189" spans="1:10" ht="15" thickBot="1" x14ac:dyDescent="0.35">
      <c r="A189" s="12" t="s">
        <v>94</v>
      </c>
      <c r="B189" s="7" t="s">
        <v>135</v>
      </c>
      <c r="C189" s="7" t="s">
        <v>91</v>
      </c>
      <c r="D189" s="7">
        <v>12</v>
      </c>
      <c r="F189" s="7">
        <v>12</v>
      </c>
      <c r="H189" s="10">
        <f t="shared" si="5"/>
        <v>0</v>
      </c>
      <c r="I189" s="7" t="s">
        <v>541</v>
      </c>
      <c r="J189" s="8" t="s">
        <v>147</v>
      </c>
    </row>
    <row r="190" spans="1:10" ht="15" thickBot="1" x14ac:dyDescent="0.35">
      <c r="A190" s="12" t="s">
        <v>95</v>
      </c>
      <c r="B190" s="7" t="s">
        <v>135</v>
      </c>
      <c r="C190" s="7" t="s">
        <v>91</v>
      </c>
      <c r="D190" s="7">
        <v>9</v>
      </c>
      <c r="F190" s="7">
        <v>9</v>
      </c>
      <c r="H190" s="10">
        <f t="shared" si="5"/>
        <v>0</v>
      </c>
      <c r="I190" s="7" t="s">
        <v>541</v>
      </c>
      <c r="J190" s="8" t="s">
        <v>148</v>
      </c>
    </row>
    <row r="191" spans="1:10" ht="15" thickBot="1" x14ac:dyDescent="0.35">
      <c r="A191" s="12" t="s">
        <v>99</v>
      </c>
      <c r="B191" s="7" t="s">
        <v>135</v>
      </c>
      <c r="C191" s="7" t="s">
        <v>91</v>
      </c>
      <c r="D191" s="7">
        <v>15</v>
      </c>
      <c r="F191" s="7">
        <v>15</v>
      </c>
      <c r="H191" s="10">
        <f t="shared" si="5"/>
        <v>0</v>
      </c>
      <c r="I191" s="7" t="s">
        <v>541</v>
      </c>
      <c r="J191" s="8" t="s">
        <v>152</v>
      </c>
    </row>
    <row r="192" spans="1:10" ht="15" thickBot="1" x14ac:dyDescent="0.35">
      <c r="A192" s="12" t="s">
        <v>101</v>
      </c>
      <c r="B192" s="7" t="s">
        <v>135</v>
      </c>
      <c r="C192" s="7" t="s">
        <v>91</v>
      </c>
      <c r="D192" s="7">
        <v>6</v>
      </c>
      <c r="F192" s="7">
        <v>6</v>
      </c>
      <c r="H192" s="10">
        <f t="shared" ref="H192:H223" si="6">G192/D192</f>
        <v>0</v>
      </c>
      <c r="I192" s="7" t="s">
        <v>541</v>
      </c>
      <c r="J192" s="8" t="s">
        <v>154</v>
      </c>
    </row>
    <row r="193" spans="1:10" ht="15" thickBot="1" x14ac:dyDescent="0.35">
      <c r="A193" s="12" t="s">
        <v>105</v>
      </c>
      <c r="B193" s="7" t="s">
        <v>135</v>
      </c>
      <c r="C193" s="7" t="s">
        <v>91</v>
      </c>
      <c r="D193" s="7">
        <v>5</v>
      </c>
      <c r="F193" s="7">
        <v>5</v>
      </c>
      <c r="H193" s="10">
        <f t="shared" si="6"/>
        <v>0</v>
      </c>
      <c r="I193" s="7" t="s">
        <v>541</v>
      </c>
      <c r="J193" s="8" t="s">
        <v>157</v>
      </c>
    </row>
    <row r="194" spans="1:10" ht="15" thickBot="1" x14ac:dyDescent="0.35">
      <c r="A194" s="12" t="s">
        <v>107</v>
      </c>
      <c r="B194" s="7" t="s">
        <v>135</v>
      </c>
      <c r="C194" s="7" t="s">
        <v>91</v>
      </c>
      <c r="D194" s="7">
        <v>7</v>
      </c>
      <c r="F194" s="7">
        <v>7</v>
      </c>
      <c r="H194" s="10">
        <f t="shared" si="6"/>
        <v>0</v>
      </c>
      <c r="I194" s="7" t="s">
        <v>541</v>
      </c>
      <c r="J194" s="8" t="s">
        <v>196</v>
      </c>
    </row>
    <row r="195" spans="1:10" ht="15" thickBot="1" x14ac:dyDescent="0.35">
      <c r="A195" s="12" t="s">
        <v>108</v>
      </c>
      <c r="B195" s="7" t="s">
        <v>135</v>
      </c>
      <c r="C195" s="7" t="s">
        <v>91</v>
      </c>
      <c r="D195" s="7">
        <v>5</v>
      </c>
      <c r="F195" s="7">
        <v>5</v>
      </c>
      <c r="H195" s="10">
        <f t="shared" si="6"/>
        <v>0</v>
      </c>
      <c r="I195" s="7" t="s">
        <v>541</v>
      </c>
      <c r="J195" s="8" t="s">
        <v>159</v>
      </c>
    </row>
    <row r="196" spans="1:10" ht="15" thickBot="1" x14ac:dyDescent="0.35">
      <c r="A196" s="12" t="s">
        <v>160</v>
      </c>
      <c r="B196" s="7" t="s">
        <v>135</v>
      </c>
      <c r="C196" s="7" t="s">
        <v>91</v>
      </c>
      <c r="D196" s="7">
        <v>7</v>
      </c>
      <c r="F196" s="7">
        <v>7</v>
      </c>
      <c r="H196" s="10">
        <f t="shared" si="6"/>
        <v>0</v>
      </c>
      <c r="I196" s="7" t="s">
        <v>541</v>
      </c>
      <c r="J196" s="8" t="s">
        <v>161</v>
      </c>
    </row>
    <row r="197" spans="1:10" ht="15" thickBot="1" x14ac:dyDescent="0.35">
      <c r="A197" s="12" t="s">
        <v>109</v>
      </c>
      <c r="B197" s="7" t="s">
        <v>135</v>
      </c>
      <c r="C197" s="7" t="s">
        <v>91</v>
      </c>
      <c r="D197" s="7">
        <v>7</v>
      </c>
      <c r="F197" s="7">
        <v>7</v>
      </c>
      <c r="H197" s="10">
        <f t="shared" si="6"/>
        <v>0</v>
      </c>
      <c r="I197" s="7" t="s">
        <v>541</v>
      </c>
      <c r="J197" s="8" t="s">
        <v>162</v>
      </c>
    </row>
    <row r="198" spans="1:10" ht="15" thickBot="1" x14ac:dyDescent="0.35">
      <c r="A198" s="12" t="s">
        <v>112</v>
      </c>
      <c r="B198" s="7" t="s">
        <v>135</v>
      </c>
      <c r="C198" s="7" t="s">
        <v>91</v>
      </c>
      <c r="D198" s="7">
        <v>5</v>
      </c>
      <c r="F198" s="7">
        <v>5</v>
      </c>
      <c r="H198" s="10">
        <f t="shared" si="6"/>
        <v>0</v>
      </c>
      <c r="I198" s="7" t="s">
        <v>541</v>
      </c>
      <c r="J198" s="8" t="s">
        <v>165</v>
      </c>
    </row>
    <row r="199" spans="1:10" ht="15" thickBot="1" x14ac:dyDescent="0.35">
      <c r="A199" s="12" t="s">
        <v>115</v>
      </c>
      <c r="B199" s="7" t="s">
        <v>135</v>
      </c>
      <c r="C199" s="7" t="s">
        <v>91</v>
      </c>
      <c r="D199" s="7">
        <v>9</v>
      </c>
      <c r="F199" s="7">
        <v>9</v>
      </c>
      <c r="H199" s="10">
        <f t="shared" si="6"/>
        <v>0</v>
      </c>
      <c r="I199" s="7" t="s">
        <v>541</v>
      </c>
      <c r="J199" s="8" t="s">
        <v>193</v>
      </c>
    </row>
    <row r="200" spans="1:10" ht="15" thickBot="1" x14ac:dyDescent="0.35">
      <c r="A200" s="12" t="s">
        <v>118</v>
      </c>
      <c r="B200" s="7" t="s">
        <v>135</v>
      </c>
      <c r="C200" s="7" t="s">
        <v>91</v>
      </c>
      <c r="D200" s="7">
        <v>8</v>
      </c>
      <c r="F200" s="7">
        <v>8</v>
      </c>
      <c r="H200" s="10">
        <f t="shared" si="6"/>
        <v>0</v>
      </c>
      <c r="I200" s="7" t="s">
        <v>541</v>
      </c>
      <c r="J200" s="8" t="s">
        <v>190</v>
      </c>
    </row>
    <row r="201" spans="1:10" ht="15" thickBot="1" x14ac:dyDescent="0.35">
      <c r="A201" s="12" t="s">
        <v>119</v>
      </c>
      <c r="B201" s="7" t="s">
        <v>135</v>
      </c>
      <c r="C201" s="7" t="s">
        <v>91</v>
      </c>
      <c r="D201" s="7">
        <v>9</v>
      </c>
      <c r="F201" s="7">
        <v>9</v>
      </c>
      <c r="H201" s="10">
        <f t="shared" si="6"/>
        <v>0</v>
      </c>
      <c r="I201" s="7" t="s">
        <v>541</v>
      </c>
      <c r="J201" s="8" t="s">
        <v>189</v>
      </c>
    </row>
    <row r="202" spans="1:10" ht="15" thickBot="1" x14ac:dyDescent="0.35">
      <c r="A202" s="12" t="s">
        <v>120</v>
      </c>
      <c r="B202" s="7" t="s">
        <v>135</v>
      </c>
      <c r="C202" s="7" t="s">
        <v>91</v>
      </c>
      <c r="D202" s="7">
        <v>5</v>
      </c>
      <c r="F202" s="7">
        <v>5</v>
      </c>
      <c r="H202" s="10">
        <f t="shared" si="6"/>
        <v>0</v>
      </c>
      <c r="I202" s="7" t="s">
        <v>541</v>
      </c>
      <c r="J202" s="8" t="s">
        <v>188</v>
      </c>
    </row>
    <row r="203" spans="1:10" ht="15" thickBot="1" x14ac:dyDescent="0.35">
      <c r="A203" s="12" t="s">
        <v>122</v>
      </c>
      <c r="B203" s="7" t="s">
        <v>135</v>
      </c>
      <c r="C203" s="7" t="s">
        <v>91</v>
      </c>
      <c r="D203" s="7">
        <v>5</v>
      </c>
      <c r="F203" s="7">
        <v>5</v>
      </c>
      <c r="H203" s="10">
        <f t="shared" si="6"/>
        <v>0</v>
      </c>
      <c r="I203" s="7" t="s">
        <v>541</v>
      </c>
      <c r="J203" s="8" t="s">
        <v>186</v>
      </c>
    </row>
    <row r="204" spans="1:10" ht="15" thickBot="1" x14ac:dyDescent="0.35">
      <c r="A204" s="12" t="s">
        <v>124</v>
      </c>
      <c r="B204" s="7" t="s">
        <v>135</v>
      </c>
      <c r="C204" s="7" t="s">
        <v>103</v>
      </c>
      <c r="D204" s="7">
        <v>11</v>
      </c>
      <c r="F204" s="7">
        <v>11</v>
      </c>
      <c r="H204" s="10">
        <f t="shared" si="6"/>
        <v>0</v>
      </c>
      <c r="I204" s="7" t="s">
        <v>541</v>
      </c>
      <c r="J204" s="8" t="s">
        <v>183</v>
      </c>
    </row>
    <row r="205" spans="1:10" ht="15" thickBot="1" x14ac:dyDescent="0.35">
      <c r="A205" s="12" t="s">
        <v>126</v>
      </c>
      <c r="B205" s="7" t="s">
        <v>135</v>
      </c>
      <c r="C205" s="7" t="s">
        <v>91</v>
      </c>
      <c r="D205" s="7">
        <v>5</v>
      </c>
      <c r="F205" s="7">
        <v>5</v>
      </c>
      <c r="H205" s="10">
        <f t="shared" si="6"/>
        <v>0</v>
      </c>
      <c r="I205" s="7" t="s">
        <v>541</v>
      </c>
      <c r="J205" s="8" t="s">
        <v>182</v>
      </c>
    </row>
    <row r="206" spans="1:10" ht="15" thickBot="1" x14ac:dyDescent="0.35">
      <c r="A206" s="12" t="s">
        <v>128</v>
      </c>
      <c r="B206" s="7" t="s">
        <v>135</v>
      </c>
      <c r="C206" s="7" t="s">
        <v>91</v>
      </c>
      <c r="D206" s="7">
        <v>5</v>
      </c>
      <c r="F206" s="7">
        <v>5</v>
      </c>
      <c r="H206" s="10">
        <f t="shared" si="6"/>
        <v>0</v>
      </c>
      <c r="I206" s="7" t="s">
        <v>541</v>
      </c>
      <c r="J206" s="8" t="s">
        <v>180</v>
      </c>
    </row>
    <row r="207" spans="1:10" ht="15" thickBot="1" x14ac:dyDescent="0.35">
      <c r="A207" s="12" t="s">
        <v>131</v>
      </c>
      <c r="B207" s="7" t="s">
        <v>135</v>
      </c>
      <c r="C207" s="7" t="s">
        <v>91</v>
      </c>
      <c r="D207" s="7">
        <v>7</v>
      </c>
      <c r="F207" s="7">
        <v>7</v>
      </c>
      <c r="H207" s="10">
        <f t="shared" si="6"/>
        <v>0</v>
      </c>
      <c r="I207" s="7" t="s">
        <v>541</v>
      </c>
      <c r="J207" s="8" t="s">
        <v>177</v>
      </c>
    </row>
    <row r="208" spans="1:10" ht="15" thickBot="1" x14ac:dyDescent="0.35">
      <c r="A208" s="12" t="s">
        <v>132</v>
      </c>
      <c r="B208" s="7" t="s">
        <v>135</v>
      </c>
      <c r="C208" s="7" t="s">
        <v>91</v>
      </c>
      <c r="D208" s="7">
        <v>5</v>
      </c>
      <c r="F208" s="7">
        <v>5</v>
      </c>
      <c r="H208" s="10">
        <f t="shared" si="6"/>
        <v>0</v>
      </c>
      <c r="I208" s="7" t="s">
        <v>541</v>
      </c>
      <c r="J208" s="8" t="s">
        <v>176</v>
      </c>
    </row>
    <row r="209" spans="1:10" ht="15" thickBot="1" x14ac:dyDescent="0.35">
      <c r="A209" s="12" t="s">
        <v>134</v>
      </c>
      <c r="B209" s="7" t="s">
        <v>135</v>
      </c>
      <c r="C209" s="7" t="s">
        <v>103</v>
      </c>
      <c r="D209" s="7">
        <v>14</v>
      </c>
      <c r="F209" s="7">
        <v>14</v>
      </c>
      <c r="H209" s="10">
        <f t="shared" si="6"/>
        <v>0</v>
      </c>
      <c r="I209" s="7" t="s">
        <v>541</v>
      </c>
      <c r="J209" s="8" t="s">
        <v>174</v>
      </c>
    </row>
    <row r="210" spans="1:10" ht="15" thickBot="1" x14ac:dyDescent="0.35">
      <c r="A210" s="12" t="s">
        <v>137</v>
      </c>
      <c r="B210" s="7" t="s">
        <v>135</v>
      </c>
      <c r="C210" s="7" t="s">
        <v>91</v>
      </c>
      <c r="D210" s="7">
        <v>10</v>
      </c>
      <c r="F210" s="7">
        <v>10</v>
      </c>
      <c r="H210" s="10">
        <f t="shared" si="6"/>
        <v>0</v>
      </c>
      <c r="I210" s="7" t="s">
        <v>541</v>
      </c>
      <c r="J210" s="8" t="s">
        <v>171</v>
      </c>
    </row>
    <row r="211" spans="1:10" ht="15" thickBot="1" x14ac:dyDescent="0.35">
      <c r="A211" s="12" t="s">
        <v>138</v>
      </c>
      <c r="B211" s="7" t="s">
        <v>135</v>
      </c>
      <c r="C211" s="7" t="s">
        <v>91</v>
      </c>
      <c r="D211" s="7">
        <v>7</v>
      </c>
      <c r="F211" s="7">
        <v>7</v>
      </c>
      <c r="H211" s="10">
        <f t="shared" si="6"/>
        <v>0</v>
      </c>
      <c r="I211" s="7" t="s">
        <v>541</v>
      </c>
      <c r="J211" s="8" t="s">
        <v>170</v>
      </c>
    </row>
    <row r="212" spans="1:10" ht="15" thickBot="1" x14ac:dyDescent="0.35">
      <c r="A212" s="13" t="s">
        <v>449</v>
      </c>
      <c r="B212" s="7" t="s">
        <v>446</v>
      </c>
      <c r="C212" s="7" t="s">
        <v>91</v>
      </c>
      <c r="D212" s="7">
        <v>7</v>
      </c>
      <c r="E212" s="7">
        <v>7</v>
      </c>
      <c r="F212" s="7">
        <v>7</v>
      </c>
      <c r="H212" s="10">
        <f t="shared" si="6"/>
        <v>0</v>
      </c>
      <c r="I212" s="7" t="s">
        <v>541</v>
      </c>
      <c r="J212" s="8" t="s">
        <v>492</v>
      </c>
    </row>
    <row r="213" spans="1:10" ht="15" thickBot="1" x14ac:dyDescent="0.35">
      <c r="A213" s="13" t="s">
        <v>450</v>
      </c>
      <c r="B213" s="7" t="s">
        <v>446</v>
      </c>
      <c r="C213" s="7" t="s">
        <v>91</v>
      </c>
      <c r="D213" s="7">
        <v>5</v>
      </c>
      <c r="E213" s="7">
        <v>4</v>
      </c>
      <c r="F213" s="7">
        <v>5</v>
      </c>
      <c r="H213" s="10">
        <f t="shared" si="6"/>
        <v>0</v>
      </c>
      <c r="I213" s="7" t="s">
        <v>541</v>
      </c>
      <c r="J213" s="8" t="s">
        <v>493</v>
      </c>
    </row>
    <row r="214" spans="1:10" ht="15" thickBot="1" x14ac:dyDescent="0.35">
      <c r="A214" s="13" t="s">
        <v>452</v>
      </c>
      <c r="B214" s="7" t="s">
        <v>446</v>
      </c>
      <c r="C214" s="7" t="s">
        <v>91</v>
      </c>
      <c r="D214" s="7">
        <v>7</v>
      </c>
      <c r="E214" s="7">
        <v>7</v>
      </c>
      <c r="F214" s="7">
        <v>7</v>
      </c>
      <c r="H214" s="10">
        <f t="shared" si="6"/>
        <v>0</v>
      </c>
      <c r="I214" s="7" t="s">
        <v>541</v>
      </c>
      <c r="J214" s="8" t="s">
        <v>495</v>
      </c>
    </row>
    <row r="215" spans="1:10" ht="15" thickBot="1" x14ac:dyDescent="0.35">
      <c r="A215" s="13" t="s">
        <v>453</v>
      </c>
      <c r="B215" s="7" t="s">
        <v>446</v>
      </c>
      <c r="C215" s="7" t="s">
        <v>103</v>
      </c>
      <c r="D215" s="7">
        <v>15</v>
      </c>
      <c r="E215" s="7">
        <v>15</v>
      </c>
      <c r="F215" s="7">
        <v>15</v>
      </c>
      <c r="H215" s="10">
        <f t="shared" si="6"/>
        <v>0</v>
      </c>
      <c r="I215" s="7" t="s">
        <v>541</v>
      </c>
      <c r="J215" s="8" t="s">
        <v>496</v>
      </c>
    </row>
    <row r="216" spans="1:10" ht="15" thickBot="1" x14ac:dyDescent="0.35">
      <c r="A216" s="13" t="s">
        <v>454</v>
      </c>
      <c r="B216" s="7" t="s">
        <v>446</v>
      </c>
      <c r="C216" s="7" t="s">
        <v>103</v>
      </c>
      <c r="D216" s="7">
        <v>13</v>
      </c>
      <c r="E216" s="7">
        <v>12</v>
      </c>
      <c r="F216" s="7">
        <v>13</v>
      </c>
      <c r="H216" s="10">
        <f t="shared" si="6"/>
        <v>0</v>
      </c>
      <c r="I216" s="7" t="s">
        <v>541</v>
      </c>
      <c r="J216" s="8" t="s">
        <v>498</v>
      </c>
    </row>
    <row r="217" spans="1:10" ht="15" thickBot="1" x14ac:dyDescent="0.35">
      <c r="A217" s="13" t="s">
        <v>455</v>
      </c>
      <c r="B217" s="7" t="s">
        <v>446</v>
      </c>
      <c r="C217" s="7" t="s">
        <v>91</v>
      </c>
      <c r="D217" s="7">
        <v>7</v>
      </c>
      <c r="E217" s="7">
        <v>7</v>
      </c>
      <c r="F217" s="7">
        <v>7</v>
      </c>
      <c r="H217" s="10">
        <f t="shared" si="6"/>
        <v>0</v>
      </c>
      <c r="I217" s="7" t="s">
        <v>541</v>
      </c>
      <c r="J217" s="8" t="s">
        <v>497</v>
      </c>
    </row>
    <row r="218" spans="1:10" ht="15" thickBot="1" x14ac:dyDescent="0.35">
      <c r="A218" s="13" t="s">
        <v>456</v>
      </c>
      <c r="B218" s="7" t="s">
        <v>446</v>
      </c>
      <c r="C218" s="7" t="s">
        <v>91</v>
      </c>
      <c r="D218" s="7">
        <v>10</v>
      </c>
      <c r="E218" s="7">
        <v>10</v>
      </c>
      <c r="F218" s="7">
        <v>10</v>
      </c>
      <c r="H218" s="10">
        <f t="shared" si="6"/>
        <v>0</v>
      </c>
      <c r="I218" s="7" t="s">
        <v>541</v>
      </c>
      <c r="J218" s="8" t="s">
        <v>499</v>
      </c>
    </row>
    <row r="219" spans="1:10" ht="15" thickBot="1" x14ac:dyDescent="0.35">
      <c r="A219" s="13" t="s">
        <v>457</v>
      </c>
      <c r="B219" s="7" t="s">
        <v>446</v>
      </c>
      <c r="C219" s="7" t="s">
        <v>91</v>
      </c>
      <c r="D219" s="7">
        <v>7</v>
      </c>
      <c r="E219" s="7">
        <v>7</v>
      </c>
      <c r="F219" s="7">
        <v>7</v>
      </c>
      <c r="H219" s="10">
        <f t="shared" si="6"/>
        <v>0</v>
      </c>
      <c r="I219" s="7" t="s">
        <v>541</v>
      </c>
      <c r="J219" s="8" t="s">
        <v>500</v>
      </c>
    </row>
    <row r="220" spans="1:10" ht="15" thickBot="1" x14ac:dyDescent="0.35">
      <c r="A220" s="13" t="s">
        <v>458</v>
      </c>
      <c r="B220" s="7" t="s">
        <v>446</v>
      </c>
      <c r="C220" s="7" t="s">
        <v>91</v>
      </c>
      <c r="D220" s="7">
        <v>7</v>
      </c>
      <c r="E220" s="7">
        <v>7</v>
      </c>
      <c r="F220" s="7">
        <v>7</v>
      </c>
      <c r="H220" s="10">
        <f t="shared" si="6"/>
        <v>0</v>
      </c>
      <c r="I220" s="7" t="s">
        <v>541</v>
      </c>
      <c r="J220" s="8" t="s">
        <v>501</v>
      </c>
    </row>
    <row r="221" spans="1:10" ht="15" thickBot="1" x14ac:dyDescent="0.35">
      <c r="A221" s="13" t="s">
        <v>460</v>
      </c>
      <c r="B221" s="7" t="s">
        <v>446</v>
      </c>
      <c r="C221" s="7" t="s">
        <v>91</v>
      </c>
      <c r="D221" s="7">
        <v>7</v>
      </c>
      <c r="E221" s="7">
        <v>6</v>
      </c>
      <c r="F221" s="7">
        <v>7</v>
      </c>
      <c r="H221" s="10">
        <f t="shared" si="6"/>
        <v>0</v>
      </c>
      <c r="I221" s="7" t="s">
        <v>541</v>
      </c>
      <c r="J221" s="8" t="s">
        <v>503</v>
      </c>
    </row>
    <row r="222" spans="1:10" ht="15" thickBot="1" x14ac:dyDescent="0.35">
      <c r="A222" s="13" t="s">
        <v>462</v>
      </c>
      <c r="B222" s="7" t="s">
        <v>446</v>
      </c>
      <c r="C222" s="7" t="s">
        <v>91</v>
      </c>
      <c r="D222" s="7">
        <v>7</v>
      </c>
      <c r="E222" s="7">
        <v>7</v>
      </c>
      <c r="F222" s="7">
        <v>7</v>
      </c>
      <c r="H222" s="10">
        <f t="shared" si="6"/>
        <v>0</v>
      </c>
      <c r="I222" s="7" t="s">
        <v>541</v>
      </c>
      <c r="J222" s="8" t="s">
        <v>505</v>
      </c>
    </row>
    <row r="223" spans="1:10" ht="15" thickBot="1" x14ac:dyDescent="0.35">
      <c r="A223" s="13" t="s">
        <v>469</v>
      </c>
      <c r="B223" s="7" t="s">
        <v>446</v>
      </c>
      <c r="C223" s="7" t="s">
        <v>103</v>
      </c>
      <c r="D223" s="7">
        <v>13</v>
      </c>
      <c r="E223" s="7">
        <v>13</v>
      </c>
      <c r="F223" s="7">
        <v>13</v>
      </c>
      <c r="H223" s="10">
        <f t="shared" si="6"/>
        <v>0</v>
      </c>
      <c r="I223" s="7" t="s">
        <v>541</v>
      </c>
      <c r="J223" s="8" t="s">
        <v>512</v>
      </c>
    </row>
    <row r="224" spans="1:10" ht="15" thickBot="1" x14ac:dyDescent="0.35">
      <c r="A224" s="13" t="s">
        <v>473</v>
      </c>
      <c r="B224" s="7" t="s">
        <v>446</v>
      </c>
      <c r="C224" s="7" t="s">
        <v>91</v>
      </c>
      <c r="D224" s="7">
        <v>7</v>
      </c>
      <c r="E224" s="7">
        <v>5</v>
      </c>
      <c r="F224" s="7">
        <v>7</v>
      </c>
      <c r="H224" s="10">
        <f t="shared" ref="H224:H229" si="7">G224/D224</f>
        <v>0</v>
      </c>
      <c r="I224" s="7" t="s">
        <v>541</v>
      </c>
      <c r="J224" s="8" t="s">
        <v>515</v>
      </c>
    </row>
    <row r="225" spans="1:10" ht="15" thickBot="1" x14ac:dyDescent="0.35">
      <c r="A225" s="13" t="s">
        <v>482</v>
      </c>
      <c r="B225" s="7" t="s">
        <v>446</v>
      </c>
      <c r="C225" s="7" t="s">
        <v>91</v>
      </c>
      <c r="D225" s="7">
        <v>7</v>
      </c>
      <c r="E225" s="7">
        <v>7</v>
      </c>
      <c r="F225" s="7">
        <v>7</v>
      </c>
      <c r="H225" s="10">
        <f t="shared" si="7"/>
        <v>0</v>
      </c>
      <c r="I225" s="7" t="s">
        <v>541</v>
      </c>
      <c r="J225" s="8" t="s">
        <v>524</v>
      </c>
    </row>
    <row r="226" spans="1:10" ht="15" thickBot="1" x14ac:dyDescent="0.35">
      <c r="A226" s="13" t="s">
        <v>484</v>
      </c>
      <c r="B226" s="7" t="s">
        <v>446</v>
      </c>
      <c r="C226" s="7" t="s">
        <v>91</v>
      </c>
      <c r="D226" s="7">
        <v>7</v>
      </c>
      <c r="E226" s="7">
        <v>7</v>
      </c>
      <c r="F226" s="7">
        <v>7</v>
      </c>
      <c r="H226" s="10">
        <f t="shared" si="7"/>
        <v>0</v>
      </c>
      <c r="I226" s="7" t="s">
        <v>541</v>
      </c>
      <c r="J226" s="8" t="s">
        <v>526</v>
      </c>
    </row>
    <row r="227" spans="1:10" x14ac:dyDescent="0.3">
      <c r="A227" s="11" t="s">
        <v>487</v>
      </c>
      <c r="B227" s="7" t="s">
        <v>446</v>
      </c>
      <c r="C227" s="7" t="s">
        <v>91</v>
      </c>
      <c r="D227" s="7">
        <v>7</v>
      </c>
      <c r="E227" s="7">
        <v>7</v>
      </c>
      <c r="F227" s="7">
        <v>7</v>
      </c>
      <c r="H227" s="10">
        <f t="shared" si="7"/>
        <v>0</v>
      </c>
      <c r="I227" s="7" t="s">
        <v>541</v>
      </c>
      <c r="J227" s="8" t="s">
        <v>529</v>
      </c>
    </row>
    <row r="228" spans="1:10" x14ac:dyDescent="0.3">
      <c r="A228" s="7" t="s">
        <v>202</v>
      </c>
      <c r="B228" s="7" t="s">
        <v>550</v>
      </c>
      <c r="C228" s="7" t="s">
        <v>91</v>
      </c>
      <c r="D228" s="7">
        <v>12</v>
      </c>
      <c r="F228" s="7">
        <v>12</v>
      </c>
      <c r="H228" s="10">
        <f t="shared" si="7"/>
        <v>0</v>
      </c>
      <c r="I228" s="7" t="s">
        <v>541</v>
      </c>
      <c r="J228" s="8" t="s">
        <v>207</v>
      </c>
    </row>
    <row r="229" spans="1:10" x14ac:dyDescent="0.3">
      <c r="A229" s="7" t="s">
        <v>563</v>
      </c>
      <c r="B229" s="7" t="s">
        <v>546</v>
      </c>
      <c r="C229" t="s">
        <v>91</v>
      </c>
      <c r="D229">
        <v>7</v>
      </c>
      <c r="E229">
        <v>7</v>
      </c>
      <c r="F229">
        <v>7</v>
      </c>
      <c r="G229"/>
      <c r="H229" s="10">
        <f t="shared" si="7"/>
        <v>0</v>
      </c>
      <c r="I229" t="s">
        <v>541</v>
      </c>
      <c r="J229" s="1" t="s">
        <v>567</v>
      </c>
    </row>
    <row r="230" spans="1:10" x14ac:dyDescent="0.3">
      <c r="A230" s="7" t="s">
        <v>32</v>
      </c>
      <c r="B230" s="7" t="s">
        <v>40</v>
      </c>
      <c r="C230" s="7" t="s">
        <v>91</v>
      </c>
      <c r="D230" s="7">
        <v>5</v>
      </c>
      <c r="H230" s="10"/>
      <c r="I230" s="7" t="s">
        <v>542</v>
      </c>
      <c r="J230" s="7" t="s">
        <v>74</v>
      </c>
    </row>
    <row r="231" spans="1:10" x14ac:dyDescent="0.3">
      <c r="A231" s="7" t="s">
        <v>35</v>
      </c>
      <c r="B231" s="7" t="s">
        <v>40</v>
      </c>
      <c r="C231" s="7" t="s">
        <v>91</v>
      </c>
      <c r="D231" s="7">
        <v>5</v>
      </c>
      <c r="H231" s="10"/>
      <c r="I231" s="7" t="s">
        <v>542</v>
      </c>
      <c r="J231" s="7" t="s">
        <v>538</v>
      </c>
    </row>
    <row r="232" spans="1:10" x14ac:dyDescent="0.3">
      <c r="A232" s="7" t="s">
        <v>36</v>
      </c>
      <c r="B232" s="7" t="s">
        <v>40</v>
      </c>
      <c r="C232" s="7" t="s">
        <v>91</v>
      </c>
      <c r="D232" s="7">
        <v>7</v>
      </c>
      <c r="H232" s="10"/>
      <c r="I232" s="7" t="s">
        <v>542</v>
      </c>
      <c r="J232" s="7" t="s">
        <v>538</v>
      </c>
    </row>
    <row r="233" spans="1:10" x14ac:dyDescent="0.3">
      <c r="A233" s="7" t="s">
        <v>230</v>
      </c>
      <c r="B233" s="7" t="s">
        <v>545</v>
      </c>
      <c r="C233" s="7" t="s">
        <v>91</v>
      </c>
      <c r="D233" s="7">
        <v>9</v>
      </c>
      <c r="E233" s="7">
        <v>8</v>
      </c>
      <c r="H233" s="10"/>
      <c r="I233" s="7" t="s">
        <v>542</v>
      </c>
      <c r="J233" s="7" t="s">
        <v>425</v>
      </c>
    </row>
    <row r="234" spans="1:10" x14ac:dyDescent="0.3">
      <c r="A234" s="7" t="s">
        <v>276</v>
      </c>
      <c r="B234" s="7" t="s">
        <v>545</v>
      </c>
      <c r="C234" s="7" t="s">
        <v>91</v>
      </c>
      <c r="D234" s="7">
        <v>5</v>
      </c>
      <c r="H234" s="10"/>
      <c r="I234" s="7" t="s">
        <v>542</v>
      </c>
      <c r="J234" s="7" t="s">
        <v>438</v>
      </c>
    </row>
  </sheetData>
  <sortState xmlns:xlrd2="http://schemas.microsoft.com/office/spreadsheetml/2017/richdata2" ref="A7:J234">
    <sortCondition descending="1" ref="G7:G234"/>
  </sortState>
  <hyperlinks>
    <hyperlink ref="J77" r:id="rId1" xr:uid="{B8CDA984-B967-454D-BF39-A71451CDED75}"/>
    <hyperlink ref="J91" r:id="rId2" xr:uid="{7583DDA6-62AB-4389-94AC-215CE7C299E5}"/>
    <hyperlink ref="J121" r:id="rId3" xr:uid="{E6CC0094-9FB0-429F-8601-4BA34534ACF2}"/>
    <hyperlink ref="J64" r:id="rId4" xr:uid="{604B656C-8C74-4563-9967-72297442EE31}"/>
    <hyperlink ref="J92" r:id="rId5" display="https://gotheringtonparishcouncil.org.uk/councillors/" xr:uid="{A357A697-879E-4BE6-8A85-3048FA159B72}"/>
    <hyperlink ref="J65" r:id="rId6" xr:uid="{7E34156A-AD8A-4CC3-A9C0-0E4C068305C9}"/>
    <hyperlink ref="J129" r:id="rId7" xr:uid="{E7A539E9-A340-4414-AC20-3EF90321C99F}"/>
    <hyperlink ref="J94" r:id="rId8" xr:uid="{939F1F79-7030-4A4A-A91E-0749754156BF}"/>
    <hyperlink ref="J48" r:id="rId9" location="councillors" xr:uid="{F7D8CC94-015A-49BA-AFB5-D17EE18AE33E}"/>
    <hyperlink ref="J131" r:id="rId10" location="councillors" xr:uid="{7CF1E8A6-9CE6-426C-A631-6485A570C1EE}"/>
    <hyperlink ref="J27" r:id="rId11" location="councillors" xr:uid="{BEE61FEA-80B2-4521-8388-5B38D3A76070}"/>
    <hyperlink ref="J133" r:id="rId12" xr:uid="{CF0E820C-5B1C-4AAE-A803-4A8BA8642412}"/>
    <hyperlink ref="J136" r:id="rId13" xr:uid="{F601B832-726B-4D1F-BA3F-1D7398492386}"/>
    <hyperlink ref="J139" r:id="rId14" xr:uid="{19FA6BA7-5E95-48CB-BB28-8A30202C4BBC}"/>
    <hyperlink ref="J66" r:id="rId15" xr:uid="{B5844F18-EB65-4733-A47D-75C31DBF8FBC}"/>
    <hyperlink ref="J10" r:id="rId16" xr:uid="{36673AF0-CEE7-457A-A17B-8D8DB8B91774}"/>
    <hyperlink ref="J54" r:id="rId17" xr:uid="{18F15EDC-8084-4066-A51A-7C804B246AB3}"/>
    <hyperlink ref="J29" r:id="rId18" xr:uid="{B826F8AD-D295-4E18-AA8A-8A9EFE0C10E9}"/>
    <hyperlink ref="J108" r:id="rId19" xr:uid="{88317D69-FC7E-455A-9BF7-E044DAC46C5F}"/>
    <hyperlink ref="J140" r:id="rId20" xr:uid="{1B8BA1AF-C234-4311-A4DA-A9F3B08E7E44}"/>
    <hyperlink ref="J138" r:id="rId21" xr:uid="{F40647E5-9076-4DDE-A76C-FA990A8CF455}"/>
    <hyperlink ref="J135" r:id="rId22" xr:uid="{94354025-4F00-4828-A46F-F3C24A1A4569}"/>
    <hyperlink ref="J134" r:id="rId23" location="councillors" xr:uid="{A8C7BD09-96B4-4E31-A31C-57EECD8333E0}"/>
    <hyperlink ref="J23" r:id="rId24" xr:uid="{13509F84-034D-4346-9154-1566723B9667}"/>
    <hyperlink ref="J93" r:id="rId25" xr:uid="{F1D83502-7284-43E1-B579-3441BE9800E8}"/>
    <hyperlink ref="J62" r:id="rId26" xr:uid="{6122C144-CDD4-4ABC-B7A5-FC30055BC0DF}"/>
    <hyperlink ref="J122" r:id="rId27" xr:uid="{F6013168-2826-44FF-B94B-B3C6F022EB47}"/>
    <hyperlink ref="J17" r:id="rId28" xr:uid="{C06CA5A1-933E-4AD0-B4F1-5A5770CC225D}"/>
    <hyperlink ref="J123" r:id="rId29" xr:uid="{8A5A6AE7-C162-44D6-94B3-CF3711A0A13D}"/>
    <hyperlink ref="J117" r:id="rId30" xr:uid="{93FFD968-6D0D-4FF1-94DE-6D1C5C7ECDF4}"/>
    <hyperlink ref="J125" r:id="rId31" xr:uid="{D9147F22-0627-408B-BD82-62BD68CFD30B}"/>
    <hyperlink ref="J127" r:id="rId32" xr:uid="{69A4A77A-4CF8-459F-8097-6BBA309F0F2B}"/>
    <hyperlink ref="J130" r:id="rId33" xr:uid="{138A8CBB-93AB-4EAD-B977-41BE72B0F3F8}"/>
    <hyperlink ref="J132" r:id="rId34" xr:uid="{573898F4-9D3A-45CA-9D08-4A63FEA07B65}"/>
    <hyperlink ref="J143" r:id="rId35" xr:uid="{B1087878-BFE3-4490-B7E2-DA3B87AD708F}"/>
    <hyperlink ref="J12" r:id="rId36" xr:uid="{E9EB99CF-ED30-47EF-8C96-370268DA5DA6}"/>
    <hyperlink ref="J39" r:id="rId37" xr:uid="{4E4DC3E6-6106-429A-ACAC-DD3B819B524A}"/>
    <hyperlink ref="J200" r:id="rId38" xr:uid="{B7240BA6-D69E-49DC-8FB7-6DDE0C06EFBD}"/>
    <hyperlink ref="J201" r:id="rId39" xr:uid="{A96DEEF0-7E83-4172-B5B3-9FD5846C596B}"/>
    <hyperlink ref="J202" r:id="rId40" xr:uid="{BDC599FA-45D6-4966-8D8E-164201E65133}"/>
    <hyperlink ref="J112" r:id="rId41" xr:uid="{84E95F44-7443-4C55-9131-DC0E31255917}"/>
    <hyperlink ref="J203" r:id="rId42" xr:uid="{C19EA6CF-5341-41DF-9618-27CEB948837A}"/>
    <hyperlink ref="J31" r:id="rId43" xr:uid="{A96FD774-6DAA-4A6C-8F6B-93CC9BB07D64}"/>
    <hyperlink ref="J204" r:id="rId44" xr:uid="{B3117DF6-B54A-4C72-BBA6-AEAFA5DB4BE7}"/>
    <hyperlink ref="J205" r:id="rId45" xr:uid="{1177289A-3C81-4A76-9C69-493E8F45B514}"/>
    <hyperlink ref="J106" r:id="rId46" xr:uid="{2D4705BC-71AC-4F87-AE32-B7BE3F9923C1}"/>
    <hyperlink ref="J206" r:id="rId47" xr:uid="{442F5ED7-13A7-447F-A669-2E698C2E7D37}"/>
    <hyperlink ref="J98" r:id="rId48" xr:uid="{63500B3F-24F3-43DE-8642-C64C568E1B73}"/>
    <hyperlink ref="J107" r:id="rId49" xr:uid="{A97E7600-0971-48CD-8002-919D690D7E35}"/>
    <hyperlink ref="J207" r:id="rId50" xr:uid="{21D2E176-FF0B-47F9-8CA9-EADE5C41B019}"/>
    <hyperlink ref="J208" r:id="rId51" xr:uid="{AC847F9D-1092-474C-A441-BD6E6371E3C4}"/>
    <hyperlink ref="J209" r:id="rId52" xr:uid="{8E3F9E09-ECF2-4427-9946-A609A7F90973}"/>
    <hyperlink ref="J73" r:id="rId53" location="councillors" xr:uid="{425FE00B-0B79-47DF-84D5-203DD4B831BE}"/>
    <hyperlink ref="J116" r:id="rId54" xr:uid="{118ABCA6-4BED-43B8-9944-FFD6D3F733DB}"/>
    <hyperlink ref="J86" r:id="rId55" xr:uid="{999ED5CF-C3C1-4496-985A-29C1F190D302}"/>
    <hyperlink ref="J210" r:id="rId56" xr:uid="{E45D21F0-7593-4FF5-924D-8C0B1BD10682}"/>
    <hyperlink ref="J211" r:id="rId57" xr:uid="{6CDC7109-EC60-4480-8118-C21D4BC845A0}"/>
    <hyperlink ref="J20" r:id="rId58" xr:uid="{268D1D15-5876-4DE2-8792-80CFB0A773F4}"/>
    <hyperlink ref="J40" r:id="rId59" xr:uid="{E6A1C4EF-F67D-45C9-8D96-AFEBE4170CDF}"/>
    <hyperlink ref="J191" r:id="rId60" xr:uid="{E5631401-F91E-4D80-A12F-4524E3B79103}"/>
    <hyperlink ref="J57" r:id="rId61" xr:uid="{FCB2FF5F-7085-4703-A0AE-DC8A042B42B6}"/>
    <hyperlink ref="J97" r:id="rId62" xr:uid="{EE5EB7E2-A240-45D6-8BDE-340FBF926301}"/>
    <hyperlink ref="J197" r:id="rId63" xr:uid="{9C2FA56D-CAE7-47A8-99AD-A477BED40988}"/>
    <hyperlink ref="J196" r:id="rId64" xr:uid="{AF1D3F17-E4BC-46A0-85E3-6600C5C0D0BF}"/>
    <hyperlink ref="J193" r:id="rId65" xr:uid="{AF493D2D-0ECD-49AC-AC89-ABD499922859}"/>
    <hyperlink ref="J55" r:id="rId66" xr:uid="{753B0359-39C5-4906-852C-9474FABCBC1A}"/>
    <hyperlink ref="J15" r:id="rId67" xr:uid="{7F0E7EC9-B6D2-46DC-BF61-D86F90580486}"/>
    <hyperlink ref="J52" r:id="rId68" xr:uid="{47B87711-A746-43A2-827B-D25E9F493B40}"/>
    <hyperlink ref="J192" r:id="rId69" xr:uid="{3A4D4BCA-A312-4B4D-B494-D13239DFD7F5}"/>
    <hyperlink ref="J114" r:id="rId70" xr:uid="{46BD26F4-3DB1-4C1F-80B1-2956E1688ECE}"/>
    <hyperlink ref="J58" r:id="rId71" xr:uid="{9086A732-3CA7-46BF-B2F1-54AE01588BDF}"/>
    <hyperlink ref="J76" r:id="rId72" xr:uid="{373ABAAD-8967-475D-AF50-DAD2BD92D7FE}"/>
    <hyperlink ref="J189" r:id="rId73" xr:uid="{710B121A-FC31-4D0E-8E1B-AEB800E377A4}"/>
    <hyperlink ref="J188" r:id="rId74" xr:uid="{982BB947-BB21-4089-9A06-9983D95A10F5}"/>
    <hyperlink ref="J96" r:id="rId75" xr:uid="{9C96AE94-19D4-4042-8937-4ADB63EEB9B5}"/>
    <hyperlink ref="J42" r:id="rId76" xr:uid="{A5686F63-FB20-4F43-824F-80DD57113CE2}"/>
    <hyperlink ref="J25" r:id="rId77" xr:uid="{4008FE16-E4EA-4565-A004-A25D59016340}"/>
    <hyperlink ref="J24" r:id="rId78" xr:uid="{BFFEB3EB-15A8-48E6-A851-02F7864D4023}"/>
    <hyperlink ref="J53" r:id="rId79" xr:uid="{ABF5EB55-81B0-4AB6-9A56-D2D11C3D5E3D}"/>
    <hyperlink ref="J199" r:id="rId80" xr:uid="{522069A3-F770-45B6-81BB-44F200EB5A1F}"/>
    <hyperlink ref="J32" r:id="rId81" xr:uid="{013570BA-55E4-49CC-9DBA-FF121903586B}"/>
    <hyperlink ref="J198" r:id="rId82" xr:uid="{D54E747A-9CD6-4231-BABE-338AED4C6A93}"/>
    <hyperlink ref="J95" r:id="rId83" xr:uid="{0F969CB5-C969-4A10-9776-6FB372E59F71}"/>
    <hyperlink ref="J187" r:id="rId84" xr:uid="{30FD175D-23AC-427B-997D-CFA68BCB128F}"/>
    <hyperlink ref="J186" r:id="rId85" xr:uid="{B748F05D-3446-41DD-9A4B-C5977A68DF22}"/>
    <hyperlink ref="J84" r:id="rId86" xr:uid="{0AE8039F-B604-4A8A-B1FF-518BE342262E}"/>
    <hyperlink ref="J212" r:id="rId87" location="councillors" xr:uid="{22B2C4DF-391E-4563-9588-64E33B9F554D}"/>
    <hyperlink ref="J213" r:id="rId88" xr:uid="{E1CC5663-CC97-46B9-922B-6EF094610B86}"/>
    <hyperlink ref="J220" r:id="rId89" xr:uid="{E691DE3A-DEC8-4DCE-9A16-3EE842855AB9}"/>
    <hyperlink ref="J14" r:id="rId90" xr:uid="{355A2FA1-7A51-4DAA-A1AD-05FBE600AE0F}"/>
    <hyperlink ref="J226" r:id="rId91" xr:uid="{DD669275-4917-4E73-B840-10808ED0B1E3}"/>
    <hyperlink ref="J99" r:id="rId92" xr:uid="{917F4CDF-5B9B-4B12-9A6B-0949F9139D85}"/>
    <hyperlink ref="J21" r:id="rId93" xr:uid="{BF04647F-768D-483A-9AF9-A051361856E3}"/>
    <hyperlink ref="J214" r:id="rId94" xr:uid="{4CFBE70E-3899-4686-B92E-B14CB0D921EC}"/>
    <hyperlink ref="J215" r:id="rId95" xr:uid="{B0C4A77B-9746-4209-8337-11075A87180A}"/>
    <hyperlink ref="J216" r:id="rId96" xr:uid="{0D7A1D9F-7FEE-4C6F-84A7-7F597CF1AC0D}"/>
    <hyperlink ref="J217" r:id="rId97" xr:uid="{C2333031-D6B3-4A69-95B3-632311B2F721}"/>
    <hyperlink ref="J218" r:id="rId98" xr:uid="{5DACDE71-B086-4934-AC86-1244356BF960}"/>
    <hyperlink ref="J219" r:id="rId99" xr:uid="{A04E52F9-1F9E-45D2-A466-B21262ABB51B}"/>
    <hyperlink ref="J43" r:id="rId100" xr:uid="{0237F2A3-8A8D-47A1-BAAB-45A990CBC46E}"/>
    <hyperlink ref="J221" r:id="rId101" xr:uid="{3DF1B08B-0AAE-4B21-B72F-251D735A5C5D}"/>
    <hyperlink ref="J44" r:id="rId102" xr:uid="{85CB50AE-69D9-4B05-9BFE-68E803C3BAEE}"/>
    <hyperlink ref="J222" r:id="rId103" xr:uid="{C65652F8-39A1-47A0-B12D-25FF3EF7AA93}"/>
    <hyperlink ref="J45" r:id="rId104" xr:uid="{841318C6-AE7F-4AFB-A478-2A66176BCCD3}"/>
    <hyperlink ref="J46" r:id="rId105" xr:uid="{DA9FB54C-491D-4E90-9D5B-0F576B31776B}"/>
    <hyperlink ref="J90" r:id="rId106" xr:uid="{13670501-D7FC-4663-BB29-E97095D8EA34}"/>
    <hyperlink ref="J60" r:id="rId107" xr:uid="{9CF9C7A6-A83C-4D21-9807-C31852D2443F}"/>
    <hyperlink ref="J56" r:id="rId108" xr:uid="{9D7CF9AB-6412-44F0-92A9-79ADDF36D810}"/>
    <hyperlink ref="J223" r:id="rId109" xr:uid="{E563426D-6B5C-4A5D-9196-6EDAF55CD51A}"/>
    <hyperlink ref="J47" r:id="rId110" xr:uid="{11BCDFC5-DB3B-47CF-9945-303F35B6C93A}"/>
    <hyperlink ref="J100" r:id="rId111" xr:uid="{F3105EF6-2B9E-4330-9ADE-5AA132487A4A}"/>
    <hyperlink ref="J224" r:id="rId112" xr:uid="{867FEEF6-B2F7-4E46-A141-AEF1EA8A5923}"/>
    <hyperlink ref="J87" r:id="rId113" xr:uid="{67DF1DC7-64FD-4518-A26E-21AB93918235}"/>
    <hyperlink ref="J9" r:id="rId114" xr:uid="{B0D7F40E-7867-4CE8-ABFA-F4699369ED1A}"/>
    <hyperlink ref="J22" r:id="rId115" xr:uid="{EB284E67-29D2-4A9C-93FC-47B65F2382F1}"/>
    <hyperlink ref="J26" r:id="rId116" xr:uid="{12FF9FFF-142C-4DE9-A5F8-8AAED64D7C9D}"/>
    <hyperlink ref="J101" r:id="rId117" xr:uid="{A36D5ADB-D138-42B6-ABC1-E1D28E72B910}"/>
    <hyperlink ref="J88" r:id="rId118" xr:uid="{D73E3F14-CD02-4411-A06D-C576D704B5BC}"/>
    <hyperlink ref="J75" r:id="rId119" xr:uid="{3A276308-702F-41DE-8167-2F7B42936EE8}"/>
    <hyperlink ref="J225" r:id="rId120" xr:uid="{1CB4FD1D-2EDA-4773-99A7-2FABC2BC7705}"/>
    <hyperlink ref="J59" r:id="rId121" location="councillors" xr:uid="{D71CFB18-F946-4F3D-82A5-B111586E925A}"/>
    <hyperlink ref="J113" r:id="rId122" xr:uid="{85F1EB55-8945-4ABC-A13B-638EC1FEF1A0}"/>
    <hyperlink ref="J102" r:id="rId123" xr:uid="{E2326247-BD82-4137-871B-DAAE57D37965}"/>
    <hyperlink ref="J227" r:id="rId124" location="councillors" xr:uid="{F11A16C1-CA94-4615-BA0E-D5AAF481E3CC}"/>
    <hyperlink ref="J16" r:id="rId125" xr:uid="{8BC8F640-BCC6-408E-A04B-E490F1BCDA8B}"/>
    <hyperlink ref="J28" r:id="rId126" xr:uid="{4DBFE0B0-DD60-4DFD-BB86-43E877178A7C}"/>
    <hyperlink ref="J118" r:id="rId127" xr:uid="{67C7FC40-2893-40C7-8309-B67D16EBE03F}"/>
    <hyperlink ref="J228" r:id="rId128" xr:uid="{57F35DD9-DFB1-48AA-A003-1D639CA4CF1A}"/>
    <hyperlink ref="J103" r:id="rId129" xr:uid="{3F5E9E20-8AD8-42CA-8B0B-B5AD0214EC37}"/>
    <hyperlink ref="J115" r:id="rId130" xr:uid="{C076EAA1-0872-43E6-9163-F7D380D782BB}"/>
    <hyperlink ref="C2" r:id="rId131" xr:uid="{916C13F0-AB9C-439B-A41B-95C9BB6D1476}"/>
    <hyperlink ref="C4" r:id="rId132" xr:uid="{3BBA9A9A-E28B-49CF-A000-90893359D60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5F93E-8BE1-4563-9A5C-8A642798BD4A}">
  <dimension ref="A1:L235"/>
  <sheetViews>
    <sheetView workbookViewId="0">
      <selection sqref="A1:H4"/>
    </sheetView>
  </sheetViews>
  <sheetFormatPr defaultRowHeight="14.4" x14ac:dyDescent="0.3"/>
  <cols>
    <col min="1" max="1" width="28.44140625" style="7" bestFit="1" customWidth="1"/>
    <col min="2" max="2" width="14.33203125" style="7" bestFit="1" customWidth="1"/>
    <col min="3" max="3" width="14.6640625" style="7" customWidth="1"/>
    <col min="4" max="9" width="8.88671875" style="7"/>
    <col min="10" max="10" width="39.33203125" style="7" customWidth="1"/>
  </cols>
  <sheetData>
    <row r="1" spans="1:11" x14ac:dyDescent="0.3">
      <c r="A1" s="6" t="s">
        <v>587</v>
      </c>
      <c r="B1"/>
      <c r="C1"/>
      <c r="D1"/>
      <c r="E1"/>
      <c r="F1"/>
      <c r="G1"/>
      <c r="H1"/>
    </row>
    <row r="2" spans="1:11" x14ac:dyDescent="0.3">
      <c r="A2"/>
      <c r="B2"/>
      <c r="C2" s="35" t="s">
        <v>584</v>
      </c>
      <c r="D2"/>
      <c r="E2"/>
      <c r="F2"/>
      <c r="G2"/>
      <c r="H2"/>
    </row>
    <row r="3" spans="1:11" x14ac:dyDescent="0.3">
      <c r="A3" t="s">
        <v>586</v>
      </c>
      <c r="B3"/>
      <c r="C3"/>
      <c r="D3"/>
      <c r="E3"/>
      <c r="F3"/>
      <c r="G3"/>
      <c r="H3"/>
    </row>
    <row r="4" spans="1:11" x14ac:dyDescent="0.3">
      <c r="A4"/>
      <c r="B4"/>
      <c r="C4" s="1" t="s">
        <v>585</v>
      </c>
      <c r="D4"/>
      <c r="E4"/>
      <c r="F4"/>
      <c r="G4"/>
      <c r="H4"/>
    </row>
    <row r="7" spans="1:11" x14ac:dyDescent="0.3">
      <c r="A7" s="7" t="s">
        <v>539</v>
      </c>
      <c r="B7" s="7" t="s">
        <v>439</v>
      </c>
      <c r="C7" s="7" t="s">
        <v>88</v>
      </c>
      <c r="D7" s="7" t="s">
        <v>1</v>
      </c>
      <c r="E7" s="7" t="s">
        <v>543</v>
      </c>
      <c r="F7" s="7" t="s">
        <v>544</v>
      </c>
      <c r="G7" s="7" t="s">
        <v>3</v>
      </c>
      <c r="H7" s="7" t="s">
        <v>579</v>
      </c>
    </row>
    <row r="8" spans="1:11" x14ac:dyDescent="0.3">
      <c r="A8" s="11" t="s">
        <v>475</v>
      </c>
      <c r="B8" s="7" t="s">
        <v>446</v>
      </c>
      <c r="C8" s="7" t="s">
        <v>91</v>
      </c>
      <c r="D8" s="7">
        <v>9</v>
      </c>
      <c r="E8" s="7">
        <v>5</v>
      </c>
      <c r="F8" s="7">
        <v>4</v>
      </c>
      <c r="G8" s="7">
        <v>5</v>
      </c>
      <c r="H8" s="10">
        <f t="shared" ref="H8:H71" si="0">G8/D8</f>
        <v>0.55555555555555558</v>
      </c>
      <c r="I8" s="7" t="s">
        <v>541</v>
      </c>
      <c r="J8" s="8" t="s">
        <v>517</v>
      </c>
      <c r="K8" s="7"/>
    </row>
    <row r="9" spans="1:11" x14ac:dyDescent="0.3">
      <c r="A9" s="7" t="s">
        <v>310</v>
      </c>
      <c r="B9" s="7" t="s">
        <v>545</v>
      </c>
      <c r="C9" s="7" t="s">
        <v>91</v>
      </c>
      <c r="D9" s="7">
        <v>11</v>
      </c>
      <c r="E9" s="7">
        <v>5</v>
      </c>
      <c r="F9" s="7">
        <v>5</v>
      </c>
      <c r="G9" s="7">
        <v>6</v>
      </c>
      <c r="H9" s="10">
        <f t="shared" si="0"/>
        <v>0.54545454545454541</v>
      </c>
      <c r="I9" s="7" t="s">
        <v>541</v>
      </c>
      <c r="J9" s="7" t="s">
        <v>338</v>
      </c>
    </row>
    <row r="10" spans="1:11" x14ac:dyDescent="0.3">
      <c r="A10" s="7" t="s">
        <v>140</v>
      </c>
      <c r="B10" s="7" t="s">
        <v>135</v>
      </c>
      <c r="C10" s="7" t="s">
        <v>103</v>
      </c>
      <c r="D10" s="7">
        <v>12</v>
      </c>
      <c r="F10" s="7">
        <v>6</v>
      </c>
      <c r="G10" s="7">
        <v>6</v>
      </c>
      <c r="H10" s="10">
        <f t="shared" si="0"/>
        <v>0.5</v>
      </c>
      <c r="I10" s="7" t="s">
        <v>541</v>
      </c>
    </row>
    <row r="11" spans="1:11" x14ac:dyDescent="0.3">
      <c r="A11" s="7" t="s">
        <v>46</v>
      </c>
      <c r="B11" s="7" t="s">
        <v>40</v>
      </c>
      <c r="C11" s="7" t="s">
        <v>91</v>
      </c>
      <c r="D11" s="7">
        <v>11</v>
      </c>
      <c r="F11" s="7">
        <v>6</v>
      </c>
      <c r="G11" s="7">
        <v>5</v>
      </c>
      <c r="H11" s="10">
        <f t="shared" si="0"/>
        <v>0.45454545454545453</v>
      </c>
      <c r="I11" s="7" t="s">
        <v>541</v>
      </c>
      <c r="J11" s="8" t="s">
        <v>70</v>
      </c>
    </row>
    <row r="12" spans="1:11" x14ac:dyDescent="0.3">
      <c r="A12" s="7" t="s">
        <v>279</v>
      </c>
      <c r="B12" s="7" t="s">
        <v>545</v>
      </c>
      <c r="C12" s="7" t="s">
        <v>91</v>
      </c>
      <c r="D12" s="7">
        <v>11</v>
      </c>
      <c r="E12" s="7">
        <v>6</v>
      </c>
      <c r="F12" s="7">
        <v>6</v>
      </c>
      <c r="G12" s="7">
        <v>5</v>
      </c>
      <c r="H12" s="10">
        <f t="shared" si="0"/>
        <v>0.45454545454545453</v>
      </c>
      <c r="I12" s="7" t="s">
        <v>541</v>
      </c>
      <c r="J12" s="8" t="s">
        <v>373</v>
      </c>
    </row>
    <row r="13" spans="1:11" x14ac:dyDescent="0.3">
      <c r="A13" s="7" t="s">
        <v>231</v>
      </c>
      <c r="B13" s="7" t="s">
        <v>545</v>
      </c>
      <c r="C13" s="7" t="s">
        <v>91</v>
      </c>
      <c r="D13" s="7">
        <v>7</v>
      </c>
      <c r="E13" s="7">
        <v>3</v>
      </c>
      <c r="F13" s="7">
        <v>4</v>
      </c>
      <c r="G13" s="7">
        <v>3</v>
      </c>
      <c r="H13" s="10">
        <f t="shared" si="0"/>
        <v>0.42857142857142855</v>
      </c>
      <c r="I13" s="7" t="s">
        <v>541</v>
      </c>
      <c r="J13" s="7" t="s">
        <v>424</v>
      </c>
    </row>
    <row r="14" spans="1:11" x14ac:dyDescent="0.3">
      <c r="A14" s="7" t="s">
        <v>235</v>
      </c>
      <c r="B14" s="7" t="s">
        <v>545</v>
      </c>
      <c r="C14" s="7" t="s">
        <v>91</v>
      </c>
      <c r="D14" s="7">
        <v>7</v>
      </c>
      <c r="E14" s="7">
        <v>3</v>
      </c>
      <c r="F14" s="7">
        <v>4</v>
      </c>
      <c r="G14" s="7">
        <v>3</v>
      </c>
      <c r="H14" s="10">
        <f t="shared" si="0"/>
        <v>0.42857142857142855</v>
      </c>
      <c r="I14" s="7" t="s">
        <v>541</v>
      </c>
      <c r="J14" s="7" t="s">
        <v>420</v>
      </c>
    </row>
    <row r="15" spans="1:11" x14ac:dyDescent="0.3">
      <c r="A15" s="7" t="s">
        <v>139</v>
      </c>
      <c r="B15" s="7" t="s">
        <v>135</v>
      </c>
      <c r="C15" s="7" t="s">
        <v>91</v>
      </c>
      <c r="D15" s="7">
        <v>7</v>
      </c>
      <c r="F15" s="7">
        <v>4</v>
      </c>
      <c r="G15" s="7">
        <v>3</v>
      </c>
      <c r="H15" s="10">
        <f t="shared" si="0"/>
        <v>0.42857142857142855</v>
      </c>
      <c r="I15" s="7" t="s">
        <v>541</v>
      </c>
      <c r="J15" s="8" t="s">
        <v>169</v>
      </c>
    </row>
    <row r="16" spans="1:11" x14ac:dyDescent="0.3">
      <c r="A16" s="11" t="s">
        <v>451</v>
      </c>
      <c r="B16" s="7" t="s">
        <v>446</v>
      </c>
      <c r="C16" s="7" t="s">
        <v>91</v>
      </c>
      <c r="D16" s="7">
        <v>7</v>
      </c>
      <c r="E16" s="7">
        <v>4</v>
      </c>
      <c r="F16" s="7">
        <v>4</v>
      </c>
      <c r="G16" s="7">
        <v>3</v>
      </c>
      <c r="H16" s="10">
        <f t="shared" si="0"/>
        <v>0.42857142857142855</v>
      </c>
      <c r="I16" s="7" t="s">
        <v>541</v>
      </c>
      <c r="J16" s="8" t="s">
        <v>494</v>
      </c>
      <c r="K16" s="7"/>
    </row>
    <row r="17" spans="1:11" x14ac:dyDescent="0.3">
      <c r="A17" s="11" t="s">
        <v>476</v>
      </c>
      <c r="B17" s="7" t="s">
        <v>446</v>
      </c>
      <c r="C17" s="7" t="s">
        <v>91</v>
      </c>
      <c r="D17" s="7">
        <v>7</v>
      </c>
      <c r="E17" s="7">
        <v>4</v>
      </c>
      <c r="F17" s="7">
        <v>4</v>
      </c>
      <c r="G17" s="7">
        <v>3</v>
      </c>
      <c r="H17" s="10">
        <f t="shared" si="0"/>
        <v>0.42857142857142855</v>
      </c>
      <c r="I17" s="7" t="s">
        <v>541</v>
      </c>
      <c r="J17" s="8" t="s">
        <v>518</v>
      </c>
      <c r="K17" s="7"/>
    </row>
    <row r="18" spans="1:11" x14ac:dyDescent="0.3">
      <c r="A18" s="7" t="s">
        <v>39</v>
      </c>
      <c r="B18" s="7" t="s">
        <v>40</v>
      </c>
      <c r="C18" s="7" t="s">
        <v>91</v>
      </c>
      <c r="D18" s="7">
        <v>5</v>
      </c>
      <c r="F18" s="7">
        <v>3</v>
      </c>
      <c r="G18" s="7">
        <v>2</v>
      </c>
      <c r="H18" s="10">
        <f t="shared" si="0"/>
        <v>0.4</v>
      </c>
      <c r="I18" s="7" t="s">
        <v>541</v>
      </c>
      <c r="J18" s="8" t="s">
        <v>66</v>
      </c>
    </row>
    <row r="19" spans="1:11" x14ac:dyDescent="0.3">
      <c r="A19" s="7" t="s">
        <v>233</v>
      </c>
      <c r="B19" s="7" t="s">
        <v>545</v>
      </c>
      <c r="C19" s="7" t="s">
        <v>91</v>
      </c>
      <c r="D19" s="7">
        <v>5</v>
      </c>
      <c r="E19" s="7">
        <v>5</v>
      </c>
      <c r="F19" s="7">
        <v>3</v>
      </c>
      <c r="G19" s="7">
        <v>2</v>
      </c>
      <c r="H19" s="10">
        <f t="shared" si="0"/>
        <v>0.4</v>
      </c>
      <c r="I19" s="7" t="s">
        <v>541</v>
      </c>
      <c r="J19" s="7" t="s">
        <v>422</v>
      </c>
    </row>
    <row r="20" spans="1:11" x14ac:dyDescent="0.3">
      <c r="A20" s="7" t="s">
        <v>123</v>
      </c>
      <c r="B20" s="7" t="s">
        <v>135</v>
      </c>
      <c r="C20" s="7" t="s">
        <v>91</v>
      </c>
      <c r="D20" s="7">
        <v>5</v>
      </c>
      <c r="F20" s="7">
        <v>3</v>
      </c>
      <c r="G20" s="7">
        <v>2</v>
      </c>
      <c r="H20" s="10">
        <f t="shared" si="0"/>
        <v>0.4</v>
      </c>
      <c r="I20" s="7" t="s">
        <v>541</v>
      </c>
      <c r="J20" s="8" t="s">
        <v>185</v>
      </c>
    </row>
    <row r="21" spans="1:11" x14ac:dyDescent="0.3">
      <c r="A21" s="7" t="s">
        <v>273</v>
      </c>
      <c r="B21" s="7" t="s">
        <v>545</v>
      </c>
      <c r="C21" s="7" t="s">
        <v>103</v>
      </c>
      <c r="D21" s="7">
        <v>13</v>
      </c>
      <c r="E21" s="7">
        <v>9</v>
      </c>
      <c r="F21" s="7">
        <v>8</v>
      </c>
      <c r="G21" s="7">
        <v>5</v>
      </c>
      <c r="H21" s="10">
        <f t="shared" si="0"/>
        <v>0.38461538461538464</v>
      </c>
      <c r="I21" s="7" t="s">
        <v>541</v>
      </c>
      <c r="J21" s="8" t="s">
        <v>385</v>
      </c>
    </row>
    <row r="22" spans="1:11" x14ac:dyDescent="0.3">
      <c r="A22" s="7" t="s">
        <v>238</v>
      </c>
      <c r="B22" s="7" t="s">
        <v>545</v>
      </c>
      <c r="C22" s="7" t="s">
        <v>91</v>
      </c>
      <c r="D22" s="7">
        <v>11</v>
      </c>
      <c r="E22" s="7">
        <v>7</v>
      </c>
      <c r="F22" s="7">
        <v>7</v>
      </c>
      <c r="G22" s="7">
        <v>4</v>
      </c>
      <c r="H22" s="10">
        <f t="shared" si="0"/>
        <v>0.36363636363636365</v>
      </c>
      <c r="I22" s="7" t="s">
        <v>541</v>
      </c>
      <c r="J22" s="7" t="s">
        <v>417</v>
      </c>
    </row>
    <row r="23" spans="1:11" x14ac:dyDescent="0.3">
      <c r="A23" s="11" t="s">
        <v>466</v>
      </c>
      <c r="B23" s="7" t="s">
        <v>446</v>
      </c>
      <c r="C23" s="7" t="s">
        <v>91</v>
      </c>
      <c r="D23" s="7">
        <v>11</v>
      </c>
      <c r="E23" s="7">
        <v>7</v>
      </c>
      <c r="F23" s="7">
        <v>7</v>
      </c>
      <c r="G23" s="7">
        <v>4</v>
      </c>
      <c r="H23" s="10">
        <f t="shared" si="0"/>
        <v>0.36363636363636365</v>
      </c>
      <c r="I23" s="7" t="s">
        <v>541</v>
      </c>
      <c r="J23" s="8" t="s">
        <v>509</v>
      </c>
      <c r="K23" s="7"/>
    </row>
    <row r="24" spans="1:11" x14ac:dyDescent="0.3">
      <c r="A24" s="7" t="s">
        <v>33</v>
      </c>
      <c r="B24" s="7" t="s">
        <v>40</v>
      </c>
      <c r="C24" s="7" t="s">
        <v>91</v>
      </c>
      <c r="D24" s="7">
        <v>9</v>
      </c>
      <c r="F24" s="7">
        <v>6</v>
      </c>
      <c r="G24" s="7">
        <v>3</v>
      </c>
      <c r="H24" s="10">
        <f t="shared" si="0"/>
        <v>0.33333333333333331</v>
      </c>
      <c r="I24" s="7" t="s">
        <v>541</v>
      </c>
      <c r="J24" s="8" t="s">
        <v>63</v>
      </c>
    </row>
    <row r="25" spans="1:11" x14ac:dyDescent="0.3">
      <c r="A25" s="7" t="s">
        <v>113</v>
      </c>
      <c r="B25" s="7" t="s">
        <v>135</v>
      </c>
      <c r="C25" s="7" t="s">
        <v>91</v>
      </c>
      <c r="D25" s="7">
        <v>6</v>
      </c>
      <c r="F25" s="7">
        <v>4</v>
      </c>
      <c r="G25" s="7">
        <v>2</v>
      </c>
      <c r="H25" s="10">
        <f t="shared" si="0"/>
        <v>0.33333333333333331</v>
      </c>
      <c r="I25" s="7" t="s">
        <v>541</v>
      </c>
      <c r="J25" s="8" t="s">
        <v>195</v>
      </c>
    </row>
    <row r="26" spans="1:11" x14ac:dyDescent="0.3">
      <c r="A26" s="7" t="s">
        <v>166</v>
      </c>
      <c r="B26" s="7" t="s">
        <v>135</v>
      </c>
      <c r="C26" s="7" t="s">
        <v>91</v>
      </c>
      <c r="D26" s="7">
        <v>9</v>
      </c>
      <c r="F26" s="7">
        <v>6</v>
      </c>
      <c r="G26" s="7">
        <v>3</v>
      </c>
      <c r="H26" s="10">
        <f t="shared" si="0"/>
        <v>0.33333333333333331</v>
      </c>
      <c r="I26" s="7" t="s">
        <v>541</v>
      </c>
      <c r="J26" s="8" t="s">
        <v>167</v>
      </c>
    </row>
    <row r="27" spans="1:11" x14ac:dyDescent="0.3">
      <c r="A27" s="7" t="s">
        <v>117</v>
      </c>
      <c r="B27" s="7" t="s">
        <v>135</v>
      </c>
      <c r="C27" s="7" t="s">
        <v>91</v>
      </c>
      <c r="D27" s="7">
        <v>9</v>
      </c>
      <c r="F27" s="7">
        <v>6</v>
      </c>
      <c r="G27" s="7">
        <v>3</v>
      </c>
      <c r="H27" s="10">
        <f t="shared" si="0"/>
        <v>0.33333333333333331</v>
      </c>
      <c r="I27" s="7" t="s">
        <v>541</v>
      </c>
      <c r="J27" s="8" t="s">
        <v>191</v>
      </c>
    </row>
    <row r="28" spans="1:11" x14ac:dyDescent="0.3">
      <c r="A28" s="11" t="s">
        <v>477</v>
      </c>
      <c r="B28" s="7" t="s">
        <v>446</v>
      </c>
      <c r="C28" s="7" t="s">
        <v>91</v>
      </c>
      <c r="D28" s="7">
        <v>9</v>
      </c>
      <c r="E28" s="7">
        <v>7</v>
      </c>
      <c r="F28" s="7">
        <v>6</v>
      </c>
      <c r="G28" s="7">
        <v>3</v>
      </c>
      <c r="H28" s="10">
        <f t="shared" si="0"/>
        <v>0.33333333333333331</v>
      </c>
      <c r="I28" s="7" t="s">
        <v>541</v>
      </c>
      <c r="J28" s="8" t="s">
        <v>519</v>
      </c>
      <c r="K28" s="7"/>
    </row>
    <row r="29" spans="1:11" x14ac:dyDescent="0.3">
      <c r="A29" s="7" t="s">
        <v>217</v>
      </c>
      <c r="B29" s="7" t="s">
        <v>545</v>
      </c>
      <c r="C29" s="7" t="s">
        <v>91</v>
      </c>
      <c r="D29" s="7">
        <v>7</v>
      </c>
      <c r="E29" s="7">
        <v>5</v>
      </c>
      <c r="F29" s="7">
        <v>5</v>
      </c>
      <c r="G29" s="7">
        <v>2</v>
      </c>
      <c r="H29" s="10">
        <f t="shared" si="0"/>
        <v>0.2857142857142857</v>
      </c>
      <c r="I29" s="7" t="s">
        <v>541</v>
      </c>
      <c r="J29" s="7" t="s">
        <v>435</v>
      </c>
    </row>
    <row r="30" spans="1:11" x14ac:dyDescent="0.3">
      <c r="A30" s="7" t="s">
        <v>227</v>
      </c>
      <c r="B30" s="7" t="s">
        <v>545</v>
      </c>
      <c r="C30" s="7" t="s">
        <v>91</v>
      </c>
      <c r="D30" s="7">
        <v>7</v>
      </c>
      <c r="E30" s="7">
        <v>4</v>
      </c>
      <c r="F30" s="7">
        <v>5</v>
      </c>
      <c r="G30" s="7">
        <v>2</v>
      </c>
      <c r="H30" s="10">
        <f t="shared" si="0"/>
        <v>0.2857142857142857</v>
      </c>
      <c r="I30" s="7" t="s">
        <v>541</v>
      </c>
      <c r="J30" s="7" t="s">
        <v>429</v>
      </c>
    </row>
    <row r="31" spans="1:11" x14ac:dyDescent="0.3">
      <c r="A31" s="7" t="s">
        <v>257</v>
      </c>
      <c r="B31" s="7" t="s">
        <v>545</v>
      </c>
      <c r="C31" s="7" t="s">
        <v>91</v>
      </c>
      <c r="D31" s="7">
        <v>7</v>
      </c>
      <c r="E31" s="7">
        <v>4</v>
      </c>
      <c r="F31" s="7">
        <v>5</v>
      </c>
      <c r="G31" s="7">
        <v>2</v>
      </c>
      <c r="H31" s="10">
        <f t="shared" si="0"/>
        <v>0.2857142857142857</v>
      </c>
      <c r="I31" s="7" t="s">
        <v>541</v>
      </c>
      <c r="J31" s="7" t="s">
        <v>400</v>
      </c>
    </row>
    <row r="32" spans="1:11" x14ac:dyDescent="0.3">
      <c r="A32" s="7" t="s">
        <v>265</v>
      </c>
      <c r="B32" s="7" t="s">
        <v>545</v>
      </c>
      <c r="C32" s="7" t="s">
        <v>91</v>
      </c>
      <c r="D32" s="7">
        <v>7</v>
      </c>
      <c r="E32" s="7">
        <v>5</v>
      </c>
      <c r="F32" s="7">
        <v>5</v>
      </c>
      <c r="G32" s="7">
        <v>2</v>
      </c>
      <c r="H32" s="10">
        <f t="shared" si="0"/>
        <v>0.2857142857142857</v>
      </c>
      <c r="I32" s="7" t="s">
        <v>541</v>
      </c>
      <c r="J32" s="7" t="s">
        <v>390</v>
      </c>
    </row>
    <row r="33" spans="1:11" x14ac:dyDescent="0.3">
      <c r="A33" s="7" t="s">
        <v>293</v>
      </c>
      <c r="B33" s="7" t="s">
        <v>545</v>
      </c>
      <c r="C33" s="7" t="s">
        <v>91</v>
      </c>
      <c r="D33" s="7">
        <v>7</v>
      </c>
      <c r="E33" s="7">
        <v>5</v>
      </c>
      <c r="F33" s="7">
        <v>5</v>
      </c>
      <c r="G33" s="7">
        <v>2</v>
      </c>
      <c r="H33" s="10">
        <f t="shared" si="0"/>
        <v>0.2857142857142857</v>
      </c>
      <c r="I33" s="7" t="s">
        <v>541</v>
      </c>
      <c r="J33" s="7" t="s">
        <v>357</v>
      </c>
    </row>
    <row r="34" spans="1:11" x14ac:dyDescent="0.3">
      <c r="A34" s="7" t="s">
        <v>295</v>
      </c>
      <c r="B34" s="7" t="s">
        <v>545</v>
      </c>
      <c r="C34" s="7" t="s">
        <v>91</v>
      </c>
      <c r="D34" s="7">
        <v>7</v>
      </c>
      <c r="E34" s="7">
        <v>5</v>
      </c>
      <c r="F34" s="7">
        <v>5</v>
      </c>
      <c r="G34" s="7">
        <v>2</v>
      </c>
      <c r="H34" s="10">
        <f t="shared" si="0"/>
        <v>0.2857142857142857</v>
      </c>
      <c r="I34" s="7" t="s">
        <v>541</v>
      </c>
      <c r="J34" s="7" t="s">
        <v>356</v>
      </c>
    </row>
    <row r="35" spans="1:11" x14ac:dyDescent="0.3">
      <c r="A35" s="7" t="s">
        <v>90</v>
      </c>
      <c r="B35" s="7" t="s">
        <v>135</v>
      </c>
      <c r="C35" s="7" t="s">
        <v>91</v>
      </c>
      <c r="D35" s="7">
        <v>7</v>
      </c>
      <c r="F35" s="7">
        <v>5</v>
      </c>
      <c r="G35" s="7">
        <v>2</v>
      </c>
      <c r="H35" s="10">
        <f t="shared" si="0"/>
        <v>0.2857142857142857</v>
      </c>
      <c r="I35" s="7" t="s">
        <v>541</v>
      </c>
      <c r="J35" s="8" t="s">
        <v>144</v>
      </c>
    </row>
    <row r="36" spans="1:11" x14ac:dyDescent="0.3">
      <c r="A36" s="7" t="s">
        <v>100</v>
      </c>
      <c r="B36" s="7" t="s">
        <v>135</v>
      </c>
      <c r="C36" s="7" t="s">
        <v>91</v>
      </c>
      <c r="D36" s="7">
        <v>7</v>
      </c>
      <c r="F36" s="7">
        <v>5</v>
      </c>
      <c r="G36" s="7">
        <v>2</v>
      </c>
      <c r="H36" s="10">
        <f t="shared" si="0"/>
        <v>0.2857142857142857</v>
      </c>
      <c r="I36" s="7" t="s">
        <v>541</v>
      </c>
      <c r="J36" s="8" t="s">
        <v>153</v>
      </c>
    </row>
    <row r="37" spans="1:11" x14ac:dyDescent="0.3">
      <c r="A37" s="7" t="s">
        <v>114</v>
      </c>
      <c r="B37" s="7" t="s">
        <v>135</v>
      </c>
      <c r="C37" s="7" t="s">
        <v>91</v>
      </c>
      <c r="D37" s="7">
        <v>7</v>
      </c>
      <c r="F37" s="7">
        <v>5</v>
      </c>
      <c r="G37" s="7">
        <v>2</v>
      </c>
      <c r="H37" s="10">
        <f t="shared" si="0"/>
        <v>0.2857142857142857</v>
      </c>
      <c r="I37" s="7" t="s">
        <v>541</v>
      </c>
      <c r="J37" s="8" t="s">
        <v>194</v>
      </c>
    </row>
    <row r="38" spans="1:11" x14ac:dyDescent="0.3">
      <c r="A38" s="7" t="s">
        <v>125</v>
      </c>
      <c r="B38" s="7" t="s">
        <v>135</v>
      </c>
      <c r="C38" s="7" t="s">
        <v>91</v>
      </c>
      <c r="D38" s="7">
        <v>7</v>
      </c>
      <c r="F38" s="7">
        <v>5</v>
      </c>
      <c r="G38" s="7">
        <v>2</v>
      </c>
      <c r="H38" s="10">
        <f t="shared" si="0"/>
        <v>0.2857142857142857</v>
      </c>
      <c r="I38" s="7" t="s">
        <v>541</v>
      </c>
      <c r="J38" s="8" t="s">
        <v>184</v>
      </c>
    </row>
    <row r="39" spans="1:11" x14ac:dyDescent="0.3">
      <c r="A39" s="11" t="s">
        <v>459</v>
      </c>
      <c r="B39" s="7" t="s">
        <v>446</v>
      </c>
      <c r="C39" s="7" t="s">
        <v>91</v>
      </c>
      <c r="D39" s="7">
        <v>7</v>
      </c>
      <c r="E39" s="7">
        <v>5</v>
      </c>
      <c r="F39" s="7">
        <v>5</v>
      </c>
      <c r="G39" s="7">
        <v>2</v>
      </c>
      <c r="H39" s="10">
        <f t="shared" si="0"/>
        <v>0.2857142857142857</v>
      </c>
      <c r="I39" s="7" t="s">
        <v>541</v>
      </c>
      <c r="J39" s="8" t="s">
        <v>502</v>
      </c>
      <c r="K39" s="7"/>
    </row>
    <row r="40" spans="1:11" x14ac:dyDescent="0.3">
      <c r="A40" s="11" t="s">
        <v>461</v>
      </c>
      <c r="B40" s="7" t="s">
        <v>446</v>
      </c>
      <c r="C40" s="7" t="s">
        <v>91</v>
      </c>
      <c r="D40" s="7">
        <v>7</v>
      </c>
      <c r="E40" s="7">
        <v>4</v>
      </c>
      <c r="F40" s="7">
        <v>5</v>
      </c>
      <c r="G40" s="7">
        <v>2</v>
      </c>
      <c r="H40" s="10">
        <f t="shared" si="0"/>
        <v>0.2857142857142857</v>
      </c>
      <c r="I40" s="7" t="s">
        <v>541</v>
      </c>
      <c r="J40" s="8" t="s">
        <v>504</v>
      </c>
      <c r="K40" s="7"/>
    </row>
    <row r="41" spans="1:11" x14ac:dyDescent="0.3">
      <c r="A41" s="11" t="s">
        <v>463</v>
      </c>
      <c r="B41" s="7" t="s">
        <v>446</v>
      </c>
      <c r="C41" s="7" t="s">
        <v>91</v>
      </c>
      <c r="D41" s="7">
        <v>7</v>
      </c>
      <c r="E41" s="7">
        <v>6</v>
      </c>
      <c r="F41" s="7">
        <v>5</v>
      </c>
      <c r="G41" s="7">
        <v>2</v>
      </c>
      <c r="H41" s="10">
        <f t="shared" si="0"/>
        <v>0.2857142857142857</v>
      </c>
      <c r="I41" s="7" t="s">
        <v>541</v>
      </c>
      <c r="J41" s="8" t="s">
        <v>506</v>
      </c>
      <c r="K41" s="7"/>
    </row>
    <row r="42" spans="1:11" x14ac:dyDescent="0.3">
      <c r="A42" s="11" t="s">
        <v>464</v>
      </c>
      <c r="B42" s="7" t="s">
        <v>446</v>
      </c>
      <c r="C42" s="7" t="s">
        <v>91</v>
      </c>
      <c r="D42" s="7">
        <v>8</v>
      </c>
      <c r="E42" s="7">
        <v>7</v>
      </c>
      <c r="F42" s="7">
        <v>6</v>
      </c>
      <c r="G42" s="7">
        <v>2</v>
      </c>
      <c r="H42" s="10">
        <f t="shared" si="0"/>
        <v>0.25</v>
      </c>
      <c r="I42" s="7" t="s">
        <v>541</v>
      </c>
      <c r="J42" s="8" t="s">
        <v>507</v>
      </c>
      <c r="K42" s="7"/>
    </row>
    <row r="43" spans="1:11" x14ac:dyDescent="0.3">
      <c r="A43" s="7" t="s">
        <v>102</v>
      </c>
      <c r="B43" s="7" t="s">
        <v>135</v>
      </c>
      <c r="C43" s="7" t="s">
        <v>103</v>
      </c>
      <c r="D43" s="7">
        <f>12+5</f>
        <v>17</v>
      </c>
      <c r="F43" s="7">
        <v>13</v>
      </c>
      <c r="G43" s="7">
        <v>4</v>
      </c>
      <c r="H43" s="10">
        <f t="shared" si="0"/>
        <v>0.23529411764705882</v>
      </c>
      <c r="I43" s="7" t="s">
        <v>541</v>
      </c>
      <c r="J43" s="8" t="s">
        <v>155</v>
      </c>
    </row>
    <row r="44" spans="1:11" x14ac:dyDescent="0.3">
      <c r="A44" s="7" t="s">
        <v>201</v>
      </c>
      <c r="B44" s="7" t="s">
        <v>550</v>
      </c>
      <c r="C44" s="7" t="s">
        <v>103</v>
      </c>
      <c r="D44" s="7">
        <v>17</v>
      </c>
      <c r="F44" s="7">
        <v>13</v>
      </c>
      <c r="G44" s="7">
        <v>4</v>
      </c>
      <c r="H44" s="10">
        <f t="shared" si="0"/>
        <v>0.23529411764705882</v>
      </c>
      <c r="I44" s="7" t="s">
        <v>541</v>
      </c>
      <c r="J44" s="8" t="s">
        <v>204</v>
      </c>
      <c r="K44" s="7"/>
    </row>
    <row r="45" spans="1:11" x14ac:dyDescent="0.3">
      <c r="A45" s="7" t="s">
        <v>30</v>
      </c>
      <c r="B45" s="7" t="s">
        <v>40</v>
      </c>
      <c r="C45" s="7" t="s">
        <v>91</v>
      </c>
      <c r="D45" s="7">
        <v>13</v>
      </c>
      <c r="F45" s="7">
        <v>10</v>
      </c>
      <c r="G45" s="7">
        <v>3</v>
      </c>
      <c r="H45" s="10">
        <f t="shared" si="0"/>
        <v>0.23076923076923078</v>
      </c>
      <c r="I45" s="7" t="s">
        <v>541</v>
      </c>
      <c r="J45" s="8" t="s">
        <v>61</v>
      </c>
    </row>
    <row r="46" spans="1:11" x14ac:dyDescent="0.3">
      <c r="A46" s="11" t="s">
        <v>470</v>
      </c>
      <c r="B46" s="7" t="s">
        <v>446</v>
      </c>
      <c r="C46" s="7" t="s">
        <v>91</v>
      </c>
      <c r="D46" s="7">
        <v>9</v>
      </c>
      <c r="E46" s="7">
        <v>7</v>
      </c>
      <c r="F46" s="7">
        <v>8</v>
      </c>
      <c r="G46" s="7">
        <v>2</v>
      </c>
      <c r="H46" s="10">
        <f t="shared" si="0"/>
        <v>0.22222222222222221</v>
      </c>
      <c r="I46" s="7" t="s">
        <v>541</v>
      </c>
      <c r="J46" s="8" t="s">
        <v>513</v>
      </c>
      <c r="K46" s="7"/>
    </row>
    <row r="47" spans="1:11" x14ac:dyDescent="0.3">
      <c r="A47" s="7" t="s">
        <v>27</v>
      </c>
      <c r="B47" s="7" t="s">
        <v>40</v>
      </c>
      <c r="C47" s="7" t="s">
        <v>91</v>
      </c>
      <c r="D47" s="7">
        <v>9</v>
      </c>
      <c r="F47" s="7">
        <v>7</v>
      </c>
      <c r="G47" s="7">
        <v>2</v>
      </c>
      <c r="H47" s="10">
        <f t="shared" si="0"/>
        <v>0.22222222222222221</v>
      </c>
      <c r="I47" s="7" t="s">
        <v>541</v>
      </c>
      <c r="J47" s="8" t="s">
        <v>58</v>
      </c>
    </row>
    <row r="48" spans="1:11" x14ac:dyDescent="0.3">
      <c r="A48" s="7" t="s">
        <v>44</v>
      </c>
      <c r="B48" s="7" t="s">
        <v>40</v>
      </c>
      <c r="C48" s="7" t="s">
        <v>91</v>
      </c>
      <c r="D48" s="7">
        <v>9</v>
      </c>
      <c r="F48" s="7">
        <v>7</v>
      </c>
      <c r="G48" s="7">
        <v>2</v>
      </c>
      <c r="H48" s="10">
        <f t="shared" si="0"/>
        <v>0.22222222222222221</v>
      </c>
      <c r="I48" s="7" t="s">
        <v>541</v>
      </c>
      <c r="J48" s="8" t="s">
        <v>76</v>
      </c>
    </row>
    <row r="49" spans="1:10" x14ac:dyDescent="0.3">
      <c r="A49" s="7" t="s">
        <v>270</v>
      </c>
      <c r="B49" s="7" t="s">
        <v>545</v>
      </c>
      <c r="C49" s="7" t="s">
        <v>91</v>
      </c>
      <c r="D49" s="7">
        <v>9</v>
      </c>
      <c r="E49" s="7">
        <v>7</v>
      </c>
      <c r="F49" s="7">
        <v>7</v>
      </c>
      <c r="G49" s="7">
        <v>2</v>
      </c>
      <c r="H49" s="10">
        <f t="shared" si="0"/>
        <v>0.22222222222222221</v>
      </c>
      <c r="I49" s="7" t="s">
        <v>541</v>
      </c>
      <c r="J49" s="7" t="s">
        <v>387</v>
      </c>
    </row>
    <row r="50" spans="1:10" x14ac:dyDescent="0.3">
      <c r="A50" s="7" t="s">
        <v>326</v>
      </c>
      <c r="B50" s="7" t="s">
        <v>545</v>
      </c>
      <c r="C50" s="7" t="s">
        <v>552</v>
      </c>
      <c r="D50" s="7">
        <v>9</v>
      </c>
      <c r="E50" s="7">
        <v>8</v>
      </c>
      <c r="F50" s="7">
        <v>7</v>
      </c>
      <c r="G50" s="7">
        <v>2</v>
      </c>
      <c r="H50" s="10">
        <f t="shared" si="0"/>
        <v>0.22222222222222221</v>
      </c>
      <c r="I50" s="7" t="s">
        <v>541</v>
      </c>
      <c r="J50" s="7" t="s">
        <v>341</v>
      </c>
    </row>
    <row r="51" spans="1:10" x14ac:dyDescent="0.3">
      <c r="A51" s="7" t="s">
        <v>104</v>
      </c>
      <c r="B51" s="7" t="s">
        <v>135</v>
      </c>
      <c r="C51" s="7" t="s">
        <v>91</v>
      </c>
      <c r="D51" s="7">
        <v>9</v>
      </c>
      <c r="F51" s="7">
        <v>7</v>
      </c>
      <c r="G51" s="7">
        <v>2</v>
      </c>
      <c r="H51" s="10">
        <f t="shared" si="0"/>
        <v>0.22222222222222221</v>
      </c>
      <c r="I51" s="7" t="s">
        <v>541</v>
      </c>
      <c r="J51" s="8" t="s">
        <v>156</v>
      </c>
    </row>
    <row r="52" spans="1:10" x14ac:dyDescent="0.3">
      <c r="A52" s="7" t="s">
        <v>116</v>
      </c>
      <c r="B52" s="7" t="s">
        <v>135</v>
      </c>
      <c r="C52" s="7" t="s">
        <v>91</v>
      </c>
      <c r="D52" s="7">
        <v>9</v>
      </c>
      <c r="F52" s="7">
        <v>7</v>
      </c>
      <c r="G52" s="7">
        <v>2</v>
      </c>
      <c r="H52" s="10">
        <f t="shared" si="0"/>
        <v>0.22222222222222221</v>
      </c>
      <c r="I52" s="7" t="s">
        <v>541</v>
      </c>
      <c r="J52" s="8" t="s">
        <v>192</v>
      </c>
    </row>
    <row r="53" spans="1:10" x14ac:dyDescent="0.3">
      <c r="A53" s="7" t="s">
        <v>18</v>
      </c>
      <c r="B53" s="7" t="s">
        <v>40</v>
      </c>
      <c r="C53" s="7" t="s">
        <v>91</v>
      </c>
      <c r="D53" s="7">
        <v>5</v>
      </c>
      <c r="F53" s="7">
        <v>4</v>
      </c>
      <c r="G53" s="7">
        <v>1</v>
      </c>
      <c r="H53" s="10">
        <f t="shared" si="0"/>
        <v>0.2</v>
      </c>
      <c r="I53" s="7" t="s">
        <v>541</v>
      </c>
      <c r="J53" s="8" t="s">
        <v>52</v>
      </c>
    </row>
    <row r="54" spans="1:10" x14ac:dyDescent="0.3">
      <c r="A54" s="7" t="s">
        <v>22</v>
      </c>
      <c r="B54" s="7" t="s">
        <v>40</v>
      </c>
      <c r="C54" s="7" t="s">
        <v>91</v>
      </c>
      <c r="D54" s="7">
        <v>5</v>
      </c>
      <c r="F54" s="7">
        <v>4</v>
      </c>
      <c r="G54" s="7">
        <v>1</v>
      </c>
      <c r="H54" s="10">
        <f t="shared" si="0"/>
        <v>0.2</v>
      </c>
      <c r="I54" s="7" t="s">
        <v>541</v>
      </c>
      <c r="J54" s="8" t="s">
        <v>54</v>
      </c>
    </row>
    <row r="55" spans="1:10" x14ac:dyDescent="0.3">
      <c r="A55" s="7" t="s">
        <v>45</v>
      </c>
      <c r="B55" s="7" t="s">
        <v>40</v>
      </c>
      <c r="C55" s="7" t="s">
        <v>91</v>
      </c>
      <c r="D55" s="7">
        <v>5</v>
      </c>
      <c r="F55" s="7">
        <v>4</v>
      </c>
      <c r="G55" s="7">
        <v>1</v>
      </c>
      <c r="H55" s="10">
        <f t="shared" si="0"/>
        <v>0.2</v>
      </c>
      <c r="I55" s="7" t="s">
        <v>541</v>
      </c>
      <c r="J55" s="8" t="s">
        <v>69</v>
      </c>
    </row>
    <row r="56" spans="1:10" x14ac:dyDescent="0.3">
      <c r="A56" s="7" t="s">
        <v>48</v>
      </c>
      <c r="B56" s="7" t="s">
        <v>40</v>
      </c>
      <c r="C56" s="7" t="s">
        <v>91</v>
      </c>
      <c r="D56" s="7">
        <v>10</v>
      </c>
      <c r="F56" s="7">
        <v>8</v>
      </c>
      <c r="G56" s="7">
        <v>2</v>
      </c>
      <c r="H56" s="10">
        <f t="shared" si="0"/>
        <v>0.2</v>
      </c>
      <c r="I56" s="7" t="s">
        <v>541</v>
      </c>
      <c r="J56" s="8" t="s">
        <v>72</v>
      </c>
    </row>
    <row r="57" spans="1:10" x14ac:dyDescent="0.3">
      <c r="A57" s="7" t="s">
        <v>213</v>
      </c>
      <c r="B57" s="7" t="s">
        <v>545</v>
      </c>
      <c r="C57" s="7" t="s">
        <v>91</v>
      </c>
      <c r="D57" s="7">
        <v>5</v>
      </c>
      <c r="E57" s="7">
        <v>4</v>
      </c>
      <c r="F57" s="7">
        <v>4</v>
      </c>
      <c r="G57" s="7">
        <v>1</v>
      </c>
      <c r="H57" s="10">
        <f t="shared" si="0"/>
        <v>0.2</v>
      </c>
      <c r="I57" s="7" t="s">
        <v>541</v>
      </c>
      <c r="J57" s="7" t="s">
        <v>437</v>
      </c>
    </row>
    <row r="58" spans="1:10" x14ac:dyDescent="0.3">
      <c r="A58" s="7" t="s">
        <v>226</v>
      </c>
      <c r="B58" s="7" t="s">
        <v>545</v>
      </c>
      <c r="C58" s="7" t="s">
        <v>91</v>
      </c>
      <c r="D58" s="7">
        <v>5</v>
      </c>
      <c r="E58" s="7">
        <v>4</v>
      </c>
      <c r="F58" s="7">
        <v>4</v>
      </c>
      <c r="G58" s="7">
        <v>1</v>
      </c>
      <c r="H58" s="10">
        <f t="shared" si="0"/>
        <v>0.2</v>
      </c>
      <c r="I58" s="7" t="s">
        <v>541</v>
      </c>
      <c r="J58" s="7" t="s">
        <v>430</v>
      </c>
    </row>
    <row r="59" spans="1:10" x14ac:dyDescent="0.3">
      <c r="A59" s="7" t="s">
        <v>280</v>
      </c>
      <c r="B59" s="7" t="s">
        <v>545</v>
      </c>
      <c r="C59" s="7" t="s">
        <v>91</v>
      </c>
      <c r="D59" s="7">
        <v>5</v>
      </c>
      <c r="E59" s="7">
        <v>4</v>
      </c>
      <c r="F59" s="7">
        <v>4</v>
      </c>
      <c r="G59" s="7">
        <v>1</v>
      </c>
      <c r="H59" s="10">
        <f t="shared" si="0"/>
        <v>0.2</v>
      </c>
      <c r="I59" s="7" t="s">
        <v>541</v>
      </c>
      <c r="J59" s="8" t="s">
        <v>370</v>
      </c>
    </row>
    <row r="60" spans="1:10" x14ac:dyDescent="0.3">
      <c r="A60" s="7" t="s">
        <v>287</v>
      </c>
      <c r="B60" s="7" t="s">
        <v>545</v>
      </c>
      <c r="C60" s="7" t="s">
        <v>91</v>
      </c>
      <c r="D60" s="7">
        <v>5</v>
      </c>
      <c r="E60" s="7">
        <v>4</v>
      </c>
      <c r="F60" s="7">
        <v>4</v>
      </c>
      <c r="G60" s="7">
        <v>1</v>
      </c>
      <c r="H60" s="10">
        <f t="shared" si="0"/>
        <v>0.2</v>
      </c>
      <c r="I60" s="7" t="s">
        <v>541</v>
      </c>
      <c r="J60" s="7" t="s">
        <v>366</v>
      </c>
    </row>
    <row r="61" spans="1:10" x14ac:dyDescent="0.3">
      <c r="A61" s="7" t="s">
        <v>319</v>
      </c>
      <c r="B61" s="7" t="s">
        <v>545</v>
      </c>
      <c r="C61" s="7" t="s">
        <v>91</v>
      </c>
      <c r="D61" s="7">
        <v>5</v>
      </c>
      <c r="E61" s="7">
        <v>4</v>
      </c>
      <c r="F61" s="7">
        <v>4</v>
      </c>
      <c r="G61" s="7">
        <v>1</v>
      </c>
      <c r="H61" s="10">
        <f t="shared" si="0"/>
        <v>0.2</v>
      </c>
      <c r="I61" s="7" t="s">
        <v>541</v>
      </c>
    </row>
    <row r="62" spans="1:10" x14ac:dyDescent="0.3">
      <c r="A62" s="7" t="s">
        <v>321</v>
      </c>
      <c r="B62" s="7" t="s">
        <v>546</v>
      </c>
      <c r="C62" s="7" t="s">
        <v>91</v>
      </c>
      <c r="D62" s="7">
        <v>5</v>
      </c>
      <c r="E62" s="7">
        <v>3</v>
      </c>
      <c r="F62" s="7">
        <v>4</v>
      </c>
      <c r="G62" s="7">
        <v>1</v>
      </c>
      <c r="H62" s="10">
        <f t="shared" si="0"/>
        <v>0.2</v>
      </c>
      <c r="I62" s="7" t="s">
        <v>541</v>
      </c>
      <c r="J62" s="7" t="s">
        <v>329</v>
      </c>
    </row>
    <row r="63" spans="1:10" x14ac:dyDescent="0.3">
      <c r="A63" s="7" t="s">
        <v>106</v>
      </c>
      <c r="B63" s="7" t="s">
        <v>135</v>
      </c>
      <c r="C63" s="7" t="s">
        <v>91</v>
      </c>
      <c r="D63" s="7">
        <v>10</v>
      </c>
      <c r="F63" s="7">
        <v>8</v>
      </c>
      <c r="G63" s="7">
        <v>2</v>
      </c>
      <c r="H63" s="10">
        <f t="shared" si="0"/>
        <v>0.2</v>
      </c>
      <c r="I63" s="7" t="s">
        <v>541</v>
      </c>
      <c r="J63" s="8" t="s">
        <v>158</v>
      </c>
    </row>
    <row r="64" spans="1:10" x14ac:dyDescent="0.3">
      <c r="A64" s="7" t="s">
        <v>133</v>
      </c>
      <c r="B64" s="7" t="s">
        <v>135</v>
      </c>
      <c r="C64" s="7" t="s">
        <v>91</v>
      </c>
      <c r="D64" s="7">
        <v>5</v>
      </c>
      <c r="F64" s="7">
        <v>4</v>
      </c>
      <c r="G64" s="7">
        <v>1</v>
      </c>
      <c r="H64" s="10">
        <f t="shared" si="0"/>
        <v>0.2</v>
      </c>
      <c r="I64" s="7" t="s">
        <v>541</v>
      </c>
      <c r="J64" s="8" t="s">
        <v>175</v>
      </c>
    </row>
    <row r="65" spans="1:11" x14ac:dyDescent="0.3">
      <c r="A65" s="11" t="s">
        <v>447</v>
      </c>
      <c r="B65" s="7" t="s">
        <v>446</v>
      </c>
      <c r="C65" s="7" t="s">
        <v>91</v>
      </c>
      <c r="D65" s="7">
        <v>5</v>
      </c>
      <c r="E65" s="7">
        <v>5</v>
      </c>
      <c r="F65" s="7">
        <v>4</v>
      </c>
      <c r="G65" s="7">
        <v>1</v>
      </c>
      <c r="H65" s="10">
        <f t="shared" si="0"/>
        <v>0.2</v>
      </c>
      <c r="I65" s="7" t="s">
        <v>541</v>
      </c>
      <c r="J65" s="7" t="s">
        <v>491</v>
      </c>
      <c r="K65" s="7"/>
    </row>
    <row r="66" spans="1:11" x14ac:dyDescent="0.3">
      <c r="A66" s="11" t="s">
        <v>468</v>
      </c>
      <c r="B66" s="7" t="s">
        <v>446</v>
      </c>
      <c r="C66" s="7" t="s">
        <v>91</v>
      </c>
      <c r="D66" s="7">
        <v>10</v>
      </c>
      <c r="E66" s="7">
        <v>8</v>
      </c>
      <c r="F66" s="7">
        <v>8</v>
      </c>
      <c r="G66" s="7">
        <v>2</v>
      </c>
      <c r="H66" s="10">
        <f t="shared" si="0"/>
        <v>0.2</v>
      </c>
      <c r="I66" s="7" t="s">
        <v>541</v>
      </c>
      <c r="J66" s="8" t="s">
        <v>511</v>
      </c>
      <c r="K66" s="7"/>
    </row>
    <row r="67" spans="1:11" x14ac:dyDescent="0.3">
      <c r="A67" s="11" t="s">
        <v>481</v>
      </c>
      <c r="B67" s="7" t="s">
        <v>446</v>
      </c>
      <c r="C67" s="7" t="s">
        <v>91</v>
      </c>
      <c r="D67" s="7">
        <v>5</v>
      </c>
      <c r="E67" s="7">
        <v>4</v>
      </c>
      <c r="F67" s="7">
        <v>4</v>
      </c>
      <c r="G67" s="7">
        <v>1</v>
      </c>
      <c r="H67" s="10">
        <f t="shared" si="0"/>
        <v>0.2</v>
      </c>
      <c r="I67" s="7" t="s">
        <v>541</v>
      </c>
      <c r="J67" s="8" t="s">
        <v>523</v>
      </c>
      <c r="K67" s="7"/>
    </row>
    <row r="68" spans="1:11" x14ac:dyDescent="0.3">
      <c r="A68" s="7" t="s">
        <v>12</v>
      </c>
      <c r="B68" s="7" t="s">
        <v>40</v>
      </c>
      <c r="C68" s="7" t="s">
        <v>91</v>
      </c>
      <c r="D68" s="7">
        <v>21</v>
      </c>
      <c r="F68" s="7">
        <v>17</v>
      </c>
      <c r="G68" s="7">
        <v>4</v>
      </c>
      <c r="H68" s="10">
        <f t="shared" si="0"/>
        <v>0.19047619047619047</v>
      </c>
      <c r="I68" s="7" t="s">
        <v>541</v>
      </c>
      <c r="J68" s="8" t="s">
        <v>80</v>
      </c>
    </row>
    <row r="69" spans="1:11" x14ac:dyDescent="0.3">
      <c r="A69" s="7" t="s">
        <v>111</v>
      </c>
      <c r="B69" s="7" t="s">
        <v>135</v>
      </c>
      <c r="C69" s="7" t="s">
        <v>91</v>
      </c>
      <c r="D69" s="7">
        <v>11</v>
      </c>
      <c r="F69" s="7">
        <v>9</v>
      </c>
      <c r="G69" s="7">
        <v>2</v>
      </c>
      <c r="H69" s="10">
        <f t="shared" si="0"/>
        <v>0.18181818181818182</v>
      </c>
      <c r="I69" s="7" t="s">
        <v>541</v>
      </c>
      <c r="J69" s="8" t="s">
        <v>164</v>
      </c>
    </row>
    <row r="70" spans="1:11" x14ac:dyDescent="0.3">
      <c r="A70" s="7" t="s">
        <v>96</v>
      </c>
      <c r="B70" s="7" t="s">
        <v>135</v>
      </c>
      <c r="C70" s="7" t="s">
        <v>91</v>
      </c>
      <c r="D70" s="7">
        <v>6</v>
      </c>
      <c r="F70" s="7">
        <v>5</v>
      </c>
      <c r="G70" s="7">
        <v>1</v>
      </c>
      <c r="H70" s="10">
        <f t="shared" si="0"/>
        <v>0.16666666666666666</v>
      </c>
      <c r="I70" s="7" t="s">
        <v>541</v>
      </c>
      <c r="J70" s="8" t="s">
        <v>149</v>
      </c>
    </row>
    <row r="71" spans="1:11" x14ac:dyDescent="0.3">
      <c r="A71" s="7" t="s">
        <v>97</v>
      </c>
      <c r="B71" s="7" t="s">
        <v>135</v>
      </c>
      <c r="C71" s="7" t="s">
        <v>103</v>
      </c>
      <c r="D71" s="7">
        <v>12</v>
      </c>
      <c r="F71" s="7">
        <v>10</v>
      </c>
      <c r="G71" s="7">
        <v>2</v>
      </c>
      <c r="H71" s="10">
        <f t="shared" si="0"/>
        <v>0.16666666666666666</v>
      </c>
      <c r="I71" s="7" t="s">
        <v>541</v>
      </c>
      <c r="J71" s="8" t="s">
        <v>150</v>
      </c>
    </row>
    <row r="72" spans="1:11" x14ac:dyDescent="0.3">
      <c r="A72" s="11" t="s">
        <v>483</v>
      </c>
      <c r="B72" s="7" t="s">
        <v>446</v>
      </c>
      <c r="C72" s="7" t="s">
        <v>91</v>
      </c>
      <c r="D72" s="7">
        <v>12</v>
      </c>
      <c r="E72" s="7">
        <v>11</v>
      </c>
      <c r="F72" s="7">
        <v>10</v>
      </c>
      <c r="G72" s="7">
        <v>2</v>
      </c>
      <c r="H72" s="10">
        <f t="shared" ref="H72:H135" si="1">G72/D72</f>
        <v>0.16666666666666666</v>
      </c>
      <c r="I72" s="7" t="s">
        <v>541</v>
      </c>
      <c r="J72" s="8" t="s">
        <v>525</v>
      </c>
      <c r="K72" s="7"/>
    </row>
    <row r="73" spans="1:11" x14ac:dyDescent="0.3">
      <c r="A73" s="7" t="s">
        <v>200</v>
      </c>
      <c r="B73" s="7" t="s">
        <v>550</v>
      </c>
      <c r="C73" s="7" t="s">
        <v>91</v>
      </c>
      <c r="D73" s="7">
        <v>18</v>
      </c>
      <c r="F73" s="7">
        <v>15</v>
      </c>
      <c r="G73" s="7">
        <v>3</v>
      </c>
      <c r="H73" s="10">
        <f t="shared" si="1"/>
        <v>0.16666666666666666</v>
      </c>
      <c r="I73" s="7" t="s">
        <v>541</v>
      </c>
      <c r="J73" s="8" t="s">
        <v>205</v>
      </c>
      <c r="K73" s="7"/>
    </row>
    <row r="74" spans="1:11" x14ac:dyDescent="0.3">
      <c r="A74" s="7" t="s">
        <v>0</v>
      </c>
      <c r="B74" s="7" t="s">
        <v>40</v>
      </c>
      <c r="C74" s="7" t="s">
        <v>91</v>
      </c>
      <c r="D74" s="7">
        <v>7</v>
      </c>
      <c r="F74" s="7">
        <v>6</v>
      </c>
      <c r="G74" s="7">
        <v>1</v>
      </c>
      <c r="H74" s="10">
        <f t="shared" si="1"/>
        <v>0.14285714285714285</v>
      </c>
      <c r="I74" s="7" t="s">
        <v>541</v>
      </c>
      <c r="J74" s="8" t="s">
        <v>4</v>
      </c>
    </row>
    <row r="75" spans="1:11" x14ac:dyDescent="0.3">
      <c r="A75" s="7" t="s">
        <v>236</v>
      </c>
      <c r="B75" s="7" t="s">
        <v>545</v>
      </c>
      <c r="C75" s="7" t="s">
        <v>91</v>
      </c>
      <c r="D75" s="7">
        <v>7</v>
      </c>
      <c r="E75" s="7">
        <v>5</v>
      </c>
      <c r="F75" s="7">
        <v>6</v>
      </c>
      <c r="G75" s="7">
        <v>1</v>
      </c>
      <c r="H75" s="10">
        <f t="shared" si="1"/>
        <v>0.14285714285714285</v>
      </c>
      <c r="I75" s="7" t="s">
        <v>541</v>
      </c>
      <c r="J75" s="7" t="s">
        <v>419</v>
      </c>
    </row>
    <row r="76" spans="1:11" x14ac:dyDescent="0.3">
      <c r="A76" s="7" t="s">
        <v>271</v>
      </c>
      <c r="B76" s="7" t="s">
        <v>545</v>
      </c>
      <c r="C76" s="7" t="s">
        <v>91</v>
      </c>
      <c r="D76" s="7">
        <v>7</v>
      </c>
      <c r="E76" s="7">
        <v>6</v>
      </c>
      <c r="F76" s="7">
        <v>6</v>
      </c>
      <c r="G76" s="7">
        <v>1</v>
      </c>
      <c r="H76" s="10">
        <f t="shared" si="1"/>
        <v>0.14285714285714285</v>
      </c>
      <c r="I76" s="7" t="s">
        <v>541</v>
      </c>
      <c r="J76" s="7" t="s">
        <v>386</v>
      </c>
    </row>
    <row r="77" spans="1:11" x14ac:dyDescent="0.3">
      <c r="A77" s="7" t="s">
        <v>289</v>
      </c>
      <c r="B77" s="7" t="s">
        <v>545</v>
      </c>
      <c r="C77" s="7" t="s">
        <v>91</v>
      </c>
      <c r="D77" s="7">
        <v>7</v>
      </c>
      <c r="E77" s="7">
        <v>5</v>
      </c>
      <c r="F77" s="7">
        <v>6</v>
      </c>
      <c r="G77" s="7">
        <v>1</v>
      </c>
      <c r="H77" s="10">
        <f t="shared" si="1"/>
        <v>0.14285714285714285</v>
      </c>
      <c r="I77" s="7" t="s">
        <v>541</v>
      </c>
      <c r="J77" s="8" t="s">
        <v>361</v>
      </c>
    </row>
    <row r="78" spans="1:11" x14ac:dyDescent="0.3">
      <c r="A78" s="7" t="s">
        <v>303</v>
      </c>
      <c r="B78" s="7" t="s">
        <v>545</v>
      </c>
      <c r="C78" s="7" t="s">
        <v>91</v>
      </c>
      <c r="D78" s="7">
        <v>7</v>
      </c>
      <c r="E78" s="7">
        <v>6</v>
      </c>
      <c r="F78" s="7">
        <v>6</v>
      </c>
      <c r="G78" s="7">
        <v>1</v>
      </c>
      <c r="H78" s="10">
        <f t="shared" si="1"/>
        <v>0.14285714285714285</v>
      </c>
      <c r="I78" s="7" t="s">
        <v>541</v>
      </c>
      <c r="J78" s="8" t="s">
        <v>348</v>
      </c>
    </row>
    <row r="79" spans="1:11" x14ac:dyDescent="0.3">
      <c r="A79" s="7" t="s">
        <v>305</v>
      </c>
      <c r="B79" s="7" t="s">
        <v>545</v>
      </c>
      <c r="C79" s="7" t="s">
        <v>91</v>
      </c>
      <c r="D79" s="7">
        <v>7</v>
      </c>
      <c r="E79" s="7">
        <v>4</v>
      </c>
      <c r="F79" s="7">
        <v>6</v>
      </c>
      <c r="G79" s="7">
        <v>1</v>
      </c>
      <c r="H79" s="10">
        <f t="shared" si="1"/>
        <v>0.14285714285714285</v>
      </c>
      <c r="I79" s="7" t="s">
        <v>541</v>
      </c>
      <c r="J79" s="8" t="s">
        <v>347</v>
      </c>
    </row>
    <row r="80" spans="1:11" x14ac:dyDescent="0.3">
      <c r="A80" s="7" t="s">
        <v>308</v>
      </c>
      <c r="B80" s="7" t="s">
        <v>545</v>
      </c>
      <c r="C80" s="7" t="s">
        <v>91</v>
      </c>
      <c r="D80" s="7">
        <v>7</v>
      </c>
      <c r="E80" s="7">
        <v>7</v>
      </c>
      <c r="F80" s="7">
        <v>6</v>
      </c>
      <c r="G80" s="7">
        <v>1</v>
      </c>
      <c r="H80" s="10">
        <f t="shared" si="1"/>
        <v>0.14285714285714285</v>
      </c>
      <c r="I80" s="7" t="s">
        <v>541</v>
      </c>
      <c r="J80" s="7" t="s">
        <v>340</v>
      </c>
    </row>
    <row r="81" spans="1:11" x14ac:dyDescent="0.3">
      <c r="A81" s="7" t="s">
        <v>314</v>
      </c>
      <c r="B81" s="7" t="s">
        <v>545</v>
      </c>
      <c r="C81" s="7" t="s">
        <v>91</v>
      </c>
      <c r="D81" s="7">
        <v>7</v>
      </c>
      <c r="E81" s="7">
        <v>5</v>
      </c>
      <c r="F81" s="7">
        <v>6</v>
      </c>
      <c r="G81" s="7">
        <v>1</v>
      </c>
      <c r="H81" s="10">
        <f t="shared" si="1"/>
        <v>0.14285714285714285</v>
      </c>
      <c r="I81" s="7" t="s">
        <v>541</v>
      </c>
      <c r="J81" s="8" t="s">
        <v>335</v>
      </c>
    </row>
    <row r="82" spans="1:11" x14ac:dyDescent="0.3">
      <c r="A82" s="7" t="s">
        <v>320</v>
      </c>
      <c r="B82" s="7" t="s">
        <v>545</v>
      </c>
      <c r="C82" s="7" t="s">
        <v>91</v>
      </c>
      <c r="D82" s="7">
        <v>7</v>
      </c>
      <c r="E82" s="7">
        <v>7</v>
      </c>
      <c r="F82" s="7">
        <v>6</v>
      </c>
      <c r="G82" s="7">
        <v>1</v>
      </c>
      <c r="H82" s="10">
        <f t="shared" si="1"/>
        <v>0.14285714285714285</v>
      </c>
      <c r="I82" s="7" t="s">
        <v>541</v>
      </c>
    </row>
    <row r="83" spans="1:11" x14ac:dyDescent="0.3">
      <c r="A83" s="7" t="s">
        <v>136</v>
      </c>
      <c r="B83" s="7" t="s">
        <v>135</v>
      </c>
      <c r="C83" s="7" t="s">
        <v>91</v>
      </c>
      <c r="D83" s="7">
        <v>7</v>
      </c>
      <c r="F83" s="7">
        <v>6</v>
      </c>
      <c r="G83" s="7">
        <v>1</v>
      </c>
      <c r="H83" s="10">
        <f t="shared" si="1"/>
        <v>0.14285714285714285</v>
      </c>
      <c r="I83" s="7" t="s">
        <v>541</v>
      </c>
      <c r="J83" s="8" t="s">
        <v>172</v>
      </c>
    </row>
    <row r="84" spans="1:11" x14ac:dyDescent="0.3">
      <c r="A84" s="11" t="s">
        <v>474</v>
      </c>
      <c r="B84" s="7" t="s">
        <v>446</v>
      </c>
      <c r="C84" s="7" t="s">
        <v>91</v>
      </c>
      <c r="D84" s="7">
        <v>7</v>
      </c>
      <c r="E84" s="7">
        <v>6</v>
      </c>
      <c r="F84" s="7">
        <v>6</v>
      </c>
      <c r="G84" s="7">
        <v>1</v>
      </c>
      <c r="H84" s="10">
        <f t="shared" si="1"/>
        <v>0.14285714285714285</v>
      </c>
      <c r="I84" s="7" t="s">
        <v>541</v>
      </c>
      <c r="J84" s="8" t="s">
        <v>516</v>
      </c>
      <c r="K84" s="7"/>
    </row>
    <row r="85" spans="1:11" x14ac:dyDescent="0.3">
      <c r="A85" s="11" t="s">
        <v>479</v>
      </c>
      <c r="B85" s="7" t="s">
        <v>446</v>
      </c>
      <c r="C85" s="7" t="s">
        <v>91</v>
      </c>
      <c r="D85" s="7">
        <v>7</v>
      </c>
      <c r="E85" s="7">
        <v>7</v>
      </c>
      <c r="F85" s="7">
        <v>6</v>
      </c>
      <c r="G85" s="7">
        <v>1</v>
      </c>
      <c r="H85" s="10">
        <f t="shared" si="1"/>
        <v>0.14285714285714285</v>
      </c>
      <c r="I85" s="7" t="s">
        <v>541</v>
      </c>
      <c r="J85" s="8" t="s">
        <v>521</v>
      </c>
      <c r="K85" s="7"/>
    </row>
    <row r="86" spans="1:11" x14ac:dyDescent="0.3">
      <c r="A86" s="7" t="s">
        <v>264</v>
      </c>
      <c r="B86" s="7" t="s">
        <v>545</v>
      </c>
      <c r="C86" s="7" t="s">
        <v>91</v>
      </c>
      <c r="D86" s="7">
        <v>7</v>
      </c>
      <c r="E86" s="7">
        <v>4</v>
      </c>
      <c r="F86" s="7">
        <v>4</v>
      </c>
      <c r="G86" s="7">
        <v>1</v>
      </c>
      <c r="H86" s="10">
        <f t="shared" si="1"/>
        <v>0.14285714285714285</v>
      </c>
      <c r="I86" s="7" t="s">
        <v>541</v>
      </c>
      <c r="J86" s="7" t="s">
        <v>391</v>
      </c>
    </row>
    <row r="87" spans="1:11" x14ac:dyDescent="0.3">
      <c r="A87" s="11" t="s">
        <v>467</v>
      </c>
      <c r="B87" s="7" t="s">
        <v>446</v>
      </c>
      <c r="C87" s="7" t="s">
        <v>103</v>
      </c>
      <c r="D87" s="7">
        <v>15</v>
      </c>
      <c r="E87" s="7">
        <v>13</v>
      </c>
      <c r="F87" s="7">
        <v>13</v>
      </c>
      <c r="G87" s="7">
        <v>2</v>
      </c>
      <c r="H87" s="10">
        <f t="shared" si="1"/>
        <v>0.13333333333333333</v>
      </c>
      <c r="I87" s="7" t="s">
        <v>541</v>
      </c>
      <c r="J87" s="8" t="s">
        <v>510</v>
      </c>
      <c r="K87" s="7"/>
    </row>
    <row r="88" spans="1:11" x14ac:dyDescent="0.3">
      <c r="A88" s="7" t="s">
        <v>239</v>
      </c>
      <c r="B88" s="7" t="s">
        <v>545</v>
      </c>
      <c r="C88" s="7" t="s">
        <v>103</v>
      </c>
      <c r="D88" s="7">
        <v>16</v>
      </c>
      <c r="E88" s="7">
        <v>13</v>
      </c>
      <c r="F88" s="7">
        <v>14</v>
      </c>
      <c r="G88" s="7">
        <v>2</v>
      </c>
      <c r="H88" s="10">
        <f t="shared" si="1"/>
        <v>0.125</v>
      </c>
      <c r="I88" s="7" t="s">
        <v>541</v>
      </c>
      <c r="J88" s="7" t="s">
        <v>416</v>
      </c>
    </row>
    <row r="89" spans="1:11" x14ac:dyDescent="0.3">
      <c r="A89" s="11" t="s">
        <v>465</v>
      </c>
      <c r="B89" s="7" t="s">
        <v>446</v>
      </c>
      <c r="C89" s="7" t="s">
        <v>91</v>
      </c>
      <c r="D89" s="7">
        <v>8</v>
      </c>
      <c r="E89" s="7">
        <v>6</v>
      </c>
      <c r="F89" s="7">
        <v>7</v>
      </c>
      <c r="G89" s="7">
        <v>1</v>
      </c>
      <c r="H89" s="10">
        <f t="shared" si="1"/>
        <v>0.125</v>
      </c>
      <c r="I89" s="7" t="s">
        <v>541</v>
      </c>
      <c r="J89" s="8" t="s">
        <v>547</v>
      </c>
      <c r="K89" s="7"/>
    </row>
    <row r="90" spans="1:11" x14ac:dyDescent="0.3">
      <c r="A90" s="7" t="s">
        <v>6</v>
      </c>
      <c r="B90" s="7" t="s">
        <v>40</v>
      </c>
      <c r="C90" s="7" t="s">
        <v>91</v>
      </c>
      <c r="D90" s="7">
        <v>9</v>
      </c>
      <c r="F90" s="7">
        <v>8</v>
      </c>
      <c r="G90" s="7">
        <v>1</v>
      </c>
      <c r="H90" s="10">
        <f t="shared" si="1"/>
        <v>0.1111111111111111</v>
      </c>
      <c r="I90" s="7" t="s">
        <v>541</v>
      </c>
      <c r="J90" s="8" t="s">
        <v>7</v>
      </c>
    </row>
    <row r="91" spans="1:11" x14ac:dyDescent="0.3">
      <c r="A91" s="7" t="s">
        <v>21</v>
      </c>
      <c r="B91" s="7" t="s">
        <v>40</v>
      </c>
      <c r="C91" s="7" t="s">
        <v>91</v>
      </c>
      <c r="D91" s="7">
        <v>9</v>
      </c>
      <c r="F91" s="7">
        <v>8</v>
      </c>
      <c r="G91" s="7">
        <v>1</v>
      </c>
      <c r="H91" s="10">
        <f t="shared" si="1"/>
        <v>0.1111111111111111</v>
      </c>
      <c r="I91" s="7" t="s">
        <v>541</v>
      </c>
      <c r="J91" s="8" t="s">
        <v>53</v>
      </c>
    </row>
    <row r="92" spans="1:11" x14ac:dyDescent="0.3">
      <c r="A92" s="7" t="s">
        <v>24</v>
      </c>
      <c r="B92" s="7" t="s">
        <v>40</v>
      </c>
      <c r="C92" s="7" t="s">
        <v>91</v>
      </c>
      <c r="D92" s="7">
        <v>9</v>
      </c>
      <c r="F92" s="7">
        <v>8</v>
      </c>
      <c r="G92" s="7">
        <v>1</v>
      </c>
      <c r="H92" s="10">
        <f t="shared" si="1"/>
        <v>0.1111111111111111</v>
      </c>
      <c r="I92" s="7" t="s">
        <v>541</v>
      </c>
      <c r="J92" s="8" t="s">
        <v>86</v>
      </c>
    </row>
    <row r="93" spans="1:11" x14ac:dyDescent="0.3">
      <c r="A93" s="7" t="s">
        <v>25</v>
      </c>
      <c r="B93" s="7" t="s">
        <v>40</v>
      </c>
      <c r="C93" s="7" t="s">
        <v>91</v>
      </c>
      <c r="D93" s="7">
        <v>9</v>
      </c>
      <c r="F93" s="7">
        <v>8</v>
      </c>
      <c r="G93" s="7">
        <v>1</v>
      </c>
      <c r="H93" s="10">
        <f t="shared" si="1"/>
        <v>0.1111111111111111</v>
      </c>
      <c r="I93" s="7" t="s">
        <v>541</v>
      </c>
      <c r="J93" s="8" t="s">
        <v>56</v>
      </c>
    </row>
    <row r="94" spans="1:11" x14ac:dyDescent="0.3">
      <c r="A94" s="7" t="s">
        <v>316</v>
      </c>
      <c r="B94" s="7" t="s">
        <v>545</v>
      </c>
      <c r="C94" s="7" t="s">
        <v>91</v>
      </c>
      <c r="D94" s="7">
        <v>9</v>
      </c>
      <c r="E94" s="7">
        <v>7</v>
      </c>
      <c r="F94" s="7">
        <v>8</v>
      </c>
      <c r="G94" s="7">
        <v>1</v>
      </c>
      <c r="H94" s="10">
        <f t="shared" si="1"/>
        <v>0.1111111111111111</v>
      </c>
      <c r="I94" s="7" t="s">
        <v>541</v>
      </c>
      <c r="J94" s="8" t="s">
        <v>333</v>
      </c>
    </row>
    <row r="95" spans="1:11" x14ac:dyDescent="0.3">
      <c r="A95" s="7" t="s">
        <v>92</v>
      </c>
      <c r="B95" s="7" t="s">
        <v>135</v>
      </c>
      <c r="C95" s="7" t="s">
        <v>103</v>
      </c>
      <c r="D95" s="7">
        <v>9</v>
      </c>
      <c r="F95" s="7">
        <v>8</v>
      </c>
      <c r="G95" s="7">
        <v>1</v>
      </c>
      <c r="H95" s="10">
        <f t="shared" si="1"/>
        <v>0.1111111111111111</v>
      </c>
      <c r="I95" s="7" t="s">
        <v>541</v>
      </c>
      <c r="J95" s="8" t="s">
        <v>145</v>
      </c>
    </row>
    <row r="96" spans="1:11" x14ac:dyDescent="0.3">
      <c r="A96" s="7" t="s">
        <v>110</v>
      </c>
      <c r="B96" s="7" t="s">
        <v>135</v>
      </c>
      <c r="C96" s="7" t="s">
        <v>91</v>
      </c>
      <c r="D96" s="7">
        <v>9</v>
      </c>
      <c r="F96" s="7">
        <v>8</v>
      </c>
      <c r="G96" s="7">
        <v>1</v>
      </c>
      <c r="H96" s="10">
        <f t="shared" si="1"/>
        <v>0.1111111111111111</v>
      </c>
      <c r="I96" s="7" t="s">
        <v>541</v>
      </c>
      <c r="J96" s="8" t="s">
        <v>163</v>
      </c>
    </row>
    <row r="97" spans="1:11" x14ac:dyDescent="0.3">
      <c r="A97" s="7" t="s">
        <v>129</v>
      </c>
      <c r="B97" s="7" t="s">
        <v>135</v>
      </c>
      <c r="C97" s="7" t="s">
        <v>91</v>
      </c>
      <c r="D97" s="7">
        <v>9</v>
      </c>
      <c r="F97" s="7">
        <v>8</v>
      </c>
      <c r="G97" s="7">
        <v>1</v>
      </c>
      <c r="H97" s="10">
        <f t="shared" si="1"/>
        <v>0.1111111111111111</v>
      </c>
      <c r="I97" s="7" t="s">
        <v>541</v>
      </c>
      <c r="J97" s="8" t="s">
        <v>179</v>
      </c>
    </row>
    <row r="98" spans="1:11" x14ac:dyDescent="0.3">
      <c r="A98" s="11" t="s">
        <v>448</v>
      </c>
      <c r="B98" s="7" t="s">
        <v>446</v>
      </c>
      <c r="C98" s="7" t="s">
        <v>91</v>
      </c>
      <c r="D98" s="7">
        <v>9</v>
      </c>
      <c r="E98" s="7">
        <v>8</v>
      </c>
      <c r="F98" s="7">
        <v>8</v>
      </c>
      <c r="G98" s="7">
        <v>1</v>
      </c>
      <c r="H98" s="10">
        <f t="shared" si="1"/>
        <v>0.1111111111111111</v>
      </c>
      <c r="I98" s="7" t="s">
        <v>541</v>
      </c>
      <c r="J98" s="8" t="s">
        <v>490</v>
      </c>
      <c r="K98" s="7"/>
    </row>
    <row r="99" spans="1:11" x14ac:dyDescent="0.3">
      <c r="A99" s="11" t="s">
        <v>471</v>
      </c>
      <c r="B99" s="7" t="s">
        <v>446</v>
      </c>
      <c r="C99" s="7" t="s">
        <v>91</v>
      </c>
      <c r="D99" s="7">
        <v>9</v>
      </c>
      <c r="E99" s="7">
        <v>9</v>
      </c>
      <c r="F99" s="7">
        <v>8</v>
      </c>
      <c r="G99" s="7">
        <v>1</v>
      </c>
      <c r="H99" s="10">
        <f t="shared" si="1"/>
        <v>0.1111111111111111</v>
      </c>
      <c r="I99" s="7" t="s">
        <v>541</v>
      </c>
      <c r="J99" s="8" t="s">
        <v>514</v>
      </c>
      <c r="K99" s="7"/>
    </row>
    <row r="100" spans="1:11" x14ac:dyDescent="0.3">
      <c r="A100" s="11" t="s">
        <v>478</v>
      </c>
      <c r="B100" s="7" t="s">
        <v>446</v>
      </c>
      <c r="C100" s="7" t="s">
        <v>91</v>
      </c>
      <c r="D100" s="7">
        <v>9</v>
      </c>
      <c r="E100" s="7">
        <v>8</v>
      </c>
      <c r="F100" s="7">
        <v>8</v>
      </c>
      <c r="G100" s="7">
        <v>1</v>
      </c>
      <c r="H100" s="10">
        <f t="shared" si="1"/>
        <v>0.1111111111111111</v>
      </c>
      <c r="I100" s="7" t="s">
        <v>541</v>
      </c>
      <c r="J100" s="8" t="s">
        <v>520</v>
      </c>
      <c r="K100" s="7"/>
    </row>
    <row r="101" spans="1:11" x14ac:dyDescent="0.3">
      <c r="A101" s="11" t="s">
        <v>486</v>
      </c>
      <c r="B101" s="7" t="s">
        <v>446</v>
      </c>
      <c r="C101" s="7" t="s">
        <v>91</v>
      </c>
      <c r="D101" s="7">
        <v>9</v>
      </c>
      <c r="E101" s="7">
        <v>8</v>
      </c>
      <c r="F101" s="7">
        <v>8</v>
      </c>
      <c r="G101" s="7">
        <v>1</v>
      </c>
      <c r="H101" s="10">
        <f t="shared" si="1"/>
        <v>0.1111111111111111</v>
      </c>
      <c r="I101" s="7" t="s">
        <v>541</v>
      </c>
      <c r="J101" s="8" t="s">
        <v>528</v>
      </c>
      <c r="K101" s="7"/>
    </row>
    <row r="102" spans="1:11" x14ac:dyDescent="0.3">
      <c r="A102" s="7" t="s">
        <v>203</v>
      </c>
      <c r="B102" s="7" t="s">
        <v>550</v>
      </c>
      <c r="C102" s="7" t="s">
        <v>91</v>
      </c>
      <c r="D102" s="7">
        <v>9</v>
      </c>
      <c r="F102" s="7">
        <v>8</v>
      </c>
      <c r="G102" s="7">
        <v>1</v>
      </c>
      <c r="H102" s="10">
        <f t="shared" si="1"/>
        <v>0.1111111111111111</v>
      </c>
      <c r="I102" s="7" t="s">
        <v>541</v>
      </c>
      <c r="J102" s="8" t="s">
        <v>208</v>
      </c>
      <c r="K102" s="7"/>
    </row>
    <row r="103" spans="1:11" x14ac:dyDescent="0.3">
      <c r="A103" t="s">
        <v>565</v>
      </c>
      <c r="B103" t="s">
        <v>135</v>
      </c>
      <c r="C103" t="s">
        <v>91</v>
      </c>
      <c r="D103">
        <v>9</v>
      </c>
      <c r="E103">
        <v>8</v>
      </c>
      <c r="F103">
        <v>8</v>
      </c>
      <c r="G103">
        <v>1</v>
      </c>
      <c r="H103" s="10">
        <f t="shared" si="1"/>
        <v>0.1111111111111111</v>
      </c>
      <c r="I103" s="7" t="s">
        <v>541</v>
      </c>
      <c r="J103" s="1" t="s">
        <v>566</v>
      </c>
    </row>
    <row r="104" spans="1:11" x14ac:dyDescent="0.3">
      <c r="A104" s="7" t="s">
        <v>9</v>
      </c>
      <c r="B104" s="7" t="s">
        <v>40</v>
      </c>
      <c r="C104" s="7" t="s">
        <v>91</v>
      </c>
      <c r="D104" s="7">
        <v>20</v>
      </c>
      <c r="F104" s="7">
        <v>18</v>
      </c>
      <c r="G104" s="7">
        <v>2</v>
      </c>
      <c r="H104" s="10">
        <f t="shared" si="1"/>
        <v>0.1</v>
      </c>
      <c r="I104" s="7" t="s">
        <v>541</v>
      </c>
      <c r="J104" s="8" t="s">
        <v>79</v>
      </c>
    </row>
    <row r="105" spans="1:11" x14ac:dyDescent="0.3">
      <c r="A105" s="7" t="s">
        <v>282</v>
      </c>
      <c r="B105" s="7" t="s">
        <v>545</v>
      </c>
      <c r="C105" s="7" t="s">
        <v>103</v>
      </c>
      <c r="D105" s="7">
        <v>11</v>
      </c>
      <c r="E105" s="7">
        <v>10</v>
      </c>
      <c r="F105" s="7">
        <v>10</v>
      </c>
      <c r="G105" s="7">
        <v>1</v>
      </c>
      <c r="H105" s="10">
        <f t="shared" si="1"/>
        <v>9.0909090909090912E-2</v>
      </c>
      <c r="I105" s="7" t="s">
        <v>541</v>
      </c>
      <c r="J105" s="8" t="s">
        <v>368</v>
      </c>
    </row>
    <row r="106" spans="1:11" x14ac:dyDescent="0.3">
      <c r="A106" s="7" t="s">
        <v>127</v>
      </c>
      <c r="B106" s="7" t="s">
        <v>135</v>
      </c>
      <c r="C106" s="7" t="s">
        <v>91</v>
      </c>
      <c r="D106" s="7">
        <v>12</v>
      </c>
      <c r="F106" s="7">
        <v>11</v>
      </c>
      <c r="G106" s="7">
        <v>1</v>
      </c>
      <c r="H106" s="10">
        <f t="shared" si="1"/>
        <v>8.3333333333333329E-2</v>
      </c>
      <c r="I106" s="7" t="s">
        <v>541</v>
      </c>
      <c r="J106" s="8" t="s">
        <v>181</v>
      </c>
    </row>
    <row r="107" spans="1:11" x14ac:dyDescent="0.3">
      <c r="A107" s="7" t="s">
        <v>130</v>
      </c>
      <c r="B107" s="7" t="s">
        <v>135</v>
      </c>
      <c r="C107" s="7" t="s">
        <v>91</v>
      </c>
      <c r="D107" s="7">
        <v>12</v>
      </c>
      <c r="F107" s="7">
        <v>11</v>
      </c>
      <c r="G107" s="7">
        <v>1</v>
      </c>
      <c r="H107" s="10">
        <f t="shared" si="1"/>
        <v>8.3333333333333329E-2</v>
      </c>
      <c r="I107" s="7" t="s">
        <v>541</v>
      </c>
      <c r="J107" s="8" t="s">
        <v>178</v>
      </c>
    </row>
    <row r="108" spans="1:11" x14ac:dyDescent="0.3">
      <c r="A108" s="7" t="s">
        <v>47</v>
      </c>
      <c r="B108" s="7" t="s">
        <v>40</v>
      </c>
      <c r="C108" s="7" t="s">
        <v>103</v>
      </c>
      <c r="D108" s="7">
        <v>13</v>
      </c>
      <c r="F108" s="7">
        <v>12</v>
      </c>
      <c r="G108" s="7">
        <v>1</v>
      </c>
      <c r="H108" s="10">
        <f t="shared" si="1"/>
        <v>7.6923076923076927E-2</v>
      </c>
      <c r="I108" s="7" t="s">
        <v>541</v>
      </c>
      <c r="J108" s="8" t="s">
        <v>71</v>
      </c>
    </row>
    <row r="109" spans="1:11" x14ac:dyDescent="0.3">
      <c r="A109" s="7" t="s">
        <v>232</v>
      </c>
      <c r="B109" s="7" t="s">
        <v>545</v>
      </c>
      <c r="C109" s="7" t="s">
        <v>91</v>
      </c>
      <c r="D109" s="7">
        <v>13</v>
      </c>
      <c r="E109" s="7">
        <v>12</v>
      </c>
      <c r="F109" s="7">
        <v>12</v>
      </c>
      <c r="G109" s="7">
        <v>1</v>
      </c>
      <c r="H109" s="10">
        <f t="shared" si="1"/>
        <v>7.6923076923076927E-2</v>
      </c>
      <c r="I109" s="7" t="s">
        <v>541</v>
      </c>
      <c r="J109" s="7" t="s">
        <v>423</v>
      </c>
    </row>
    <row r="110" spans="1:11" x14ac:dyDescent="0.3">
      <c r="A110" s="7" t="s">
        <v>262</v>
      </c>
      <c r="B110" s="7" t="s">
        <v>545</v>
      </c>
      <c r="C110" s="7" t="s">
        <v>103</v>
      </c>
      <c r="D110" s="7">
        <v>13</v>
      </c>
      <c r="E110" s="7">
        <v>13</v>
      </c>
      <c r="F110" s="7">
        <v>12</v>
      </c>
      <c r="G110" s="7">
        <v>1</v>
      </c>
      <c r="H110" s="10">
        <f t="shared" si="1"/>
        <v>7.6923076923076927E-2</v>
      </c>
      <c r="I110" s="7" t="s">
        <v>541</v>
      </c>
      <c r="J110" s="7" t="s">
        <v>393</v>
      </c>
    </row>
    <row r="111" spans="1:11" x14ac:dyDescent="0.3">
      <c r="A111" s="7" t="s">
        <v>306</v>
      </c>
      <c r="B111" s="7" t="s">
        <v>545</v>
      </c>
      <c r="C111" s="7" t="s">
        <v>103</v>
      </c>
      <c r="D111" s="7">
        <v>15</v>
      </c>
      <c r="E111" s="7">
        <v>13</v>
      </c>
      <c r="F111" s="7">
        <v>14</v>
      </c>
      <c r="G111" s="7">
        <v>1</v>
      </c>
      <c r="H111" s="10">
        <f t="shared" si="1"/>
        <v>6.6666666666666666E-2</v>
      </c>
      <c r="I111" s="7" t="s">
        <v>541</v>
      </c>
      <c r="J111" s="7" t="s">
        <v>346</v>
      </c>
    </row>
    <row r="112" spans="1:11" x14ac:dyDescent="0.3">
      <c r="A112" s="7" t="s">
        <v>121</v>
      </c>
      <c r="B112" s="7" t="s">
        <v>135</v>
      </c>
      <c r="C112" s="7" t="s">
        <v>91</v>
      </c>
      <c r="D112" s="7">
        <v>15</v>
      </c>
      <c r="F112" s="7">
        <v>14</v>
      </c>
      <c r="G112" s="7">
        <v>1</v>
      </c>
      <c r="H112" s="10">
        <f t="shared" si="1"/>
        <v>6.6666666666666666E-2</v>
      </c>
      <c r="I112" s="7" t="s">
        <v>541</v>
      </c>
      <c r="J112" s="8" t="s">
        <v>187</v>
      </c>
    </row>
    <row r="113" spans="1:12" x14ac:dyDescent="0.3">
      <c r="A113" s="11" t="s">
        <v>485</v>
      </c>
      <c r="B113" s="7" t="s">
        <v>446</v>
      </c>
      <c r="C113" s="7" t="s">
        <v>91</v>
      </c>
      <c r="D113" s="7">
        <v>15</v>
      </c>
      <c r="E113" s="7">
        <v>14</v>
      </c>
      <c r="F113" s="7">
        <v>14</v>
      </c>
      <c r="G113" s="7">
        <v>1</v>
      </c>
      <c r="H113" s="10">
        <f t="shared" si="1"/>
        <v>6.6666666666666666E-2</v>
      </c>
      <c r="I113" s="7" t="s">
        <v>541</v>
      </c>
      <c r="J113" s="8" t="s">
        <v>527</v>
      </c>
      <c r="K113" s="7"/>
    </row>
    <row r="114" spans="1:12" x14ac:dyDescent="0.3">
      <c r="A114" s="7" t="s">
        <v>98</v>
      </c>
      <c r="B114" s="7" t="s">
        <v>135</v>
      </c>
      <c r="C114" s="7" t="s">
        <v>91</v>
      </c>
      <c r="D114" s="7">
        <f>7+9</f>
        <v>16</v>
      </c>
      <c r="F114" s="7">
        <v>15</v>
      </c>
      <c r="G114" s="7">
        <v>1</v>
      </c>
      <c r="H114" s="10">
        <f t="shared" si="1"/>
        <v>6.25E-2</v>
      </c>
      <c r="I114" s="7" t="s">
        <v>541</v>
      </c>
      <c r="J114" s="8" t="s">
        <v>151</v>
      </c>
    </row>
    <row r="115" spans="1:12" x14ac:dyDescent="0.3">
      <c r="A115" s="7" t="s">
        <v>197</v>
      </c>
      <c r="B115" s="7" t="s">
        <v>549</v>
      </c>
      <c r="C115" s="7" t="s">
        <v>103</v>
      </c>
      <c r="D115" s="7">
        <v>16</v>
      </c>
      <c r="F115" s="7">
        <v>15</v>
      </c>
      <c r="G115" s="7">
        <v>1</v>
      </c>
      <c r="H115" s="10">
        <f t="shared" si="1"/>
        <v>6.25E-2</v>
      </c>
      <c r="I115" s="7" t="s">
        <v>541</v>
      </c>
      <c r="J115" s="1" t="s">
        <v>198</v>
      </c>
      <c r="K115" s="7"/>
    </row>
    <row r="116" spans="1:12" x14ac:dyDescent="0.3">
      <c r="A116" s="7" t="s">
        <v>135</v>
      </c>
      <c r="B116" s="7" t="s">
        <v>135</v>
      </c>
      <c r="C116" s="7" t="s">
        <v>103</v>
      </c>
      <c r="D116" s="7">
        <v>18</v>
      </c>
      <c r="F116" s="7">
        <v>17</v>
      </c>
      <c r="G116" s="7">
        <v>1</v>
      </c>
      <c r="H116" s="10">
        <f t="shared" si="1"/>
        <v>5.5555555555555552E-2</v>
      </c>
      <c r="I116" s="7" t="s">
        <v>541</v>
      </c>
      <c r="J116" s="8" t="s">
        <v>173</v>
      </c>
      <c r="L116" s="7"/>
    </row>
    <row r="117" spans="1:12" x14ac:dyDescent="0.3">
      <c r="A117" s="7" t="s">
        <v>15</v>
      </c>
      <c r="B117" s="7" t="s">
        <v>40</v>
      </c>
      <c r="C117" s="7" t="s">
        <v>91</v>
      </c>
      <c r="D117" s="7">
        <v>20</v>
      </c>
      <c r="F117" s="7">
        <v>19</v>
      </c>
      <c r="G117" s="7">
        <v>1</v>
      </c>
      <c r="H117" s="10">
        <f t="shared" si="1"/>
        <v>0.05</v>
      </c>
      <c r="I117" s="7" t="s">
        <v>541</v>
      </c>
      <c r="J117" s="8" t="s">
        <v>82</v>
      </c>
      <c r="L117" s="7"/>
    </row>
    <row r="118" spans="1:12" x14ac:dyDescent="0.3">
      <c r="A118" s="7" t="s">
        <v>251</v>
      </c>
      <c r="B118" s="7" t="s">
        <v>545</v>
      </c>
      <c r="C118" s="7" t="s">
        <v>91</v>
      </c>
      <c r="D118" s="7">
        <v>5</v>
      </c>
      <c r="E118" s="7">
        <v>5</v>
      </c>
      <c r="F118" s="7">
        <v>5</v>
      </c>
      <c r="H118" s="10">
        <f t="shared" si="1"/>
        <v>0</v>
      </c>
      <c r="I118" s="7" t="s">
        <v>541</v>
      </c>
      <c r="J118" s="7" t="s">
        <v>410</v>
      </c>
    </row>
    <row r="119" spans="1:12" x14ac:dyDescent="0.3">
      <c r="A119" s="7" t="s">
        <v>49</v>
      </c>
      <c r="B119" s="7" t="s">
        <v>40</v>
      </c>
      <c r="C119" s="7" t="s">
        <v>91</v>
      </c>
      <c r="D119" s="7">
        <v>7</v>
      </c>
      <c r="F119" s="7">
        <v>7</v>
      </c>
      <c r="H119" s="10">
        <f t="shared" si="1"/>
        <v>0</v>
      </c>
      <c r="I119" s="7" t="s">
        <v>541</v>
      </c>
      <c r="J119" s="8" t="s">
        <v>78</v>
      </c>
    </row>
    <row r="120" spans="1:12" x14ac:dyDescent="0.3">
      <c r="A120" s="7" t="s">
        <v>5</v>
      </c>
      <c r="B120" s="7" t="s">
        <v>40</v>
      </c>
      <c r="C120" s="7" t="s">
        <v>91</v>
      </c>
      <c r="D120" s="7">
        <v>5</v>
      </c>
      <c r="F120" s="7">
        <v>5</v>
      </c>
      <c r="H120" s="10">
        <f t="shared" si="1"/>
        <v>0</v>
      </c>
      <c r="I120" s="7" t="s">
        <v>541</v>
      </c>
      <c r="J120" s="8" t="s">
        <v>8</v>
      </c>
    </row>
    <row r="121" spans="1:12" x14ac:dyDescent="0.3">
      <c r="A121" s="7" t="s">
        <v>10</v>
      </c>
      <c r="B121" s="7" t="s">
        <v>40</v>
      </c>
      <c r="C121" s="7" t="s">
        <v>91</v>
      </c>
      <c r="D121" s="7">
        <v>5</v>
      </c>
      <c r="F121" s="7">
        <v>5</v>
      </c>
      <c r="H121" s="10">
        <f t="shared" si="1"/>
        <v>0</v>
      </c>
      <c r="I121" s="7" t="s">
        <v>541</v>
      </c>
      <c r="J121" s="8" t="s">
        <v>11</v>
      </c>
    </row>
    <row r="122" spans="1:12" x14ac:dyDescent="0.3">
      <c r="A122" s="7" t="s">
        <v>13</v>
      </c>
      <c r="B122" s="7" t="s">
        <v>40</v>
      </c>
      <c r="C122" s="7" t="s">
        <v>91</v>
      </c>
      <c r="D122" s="7">
        <v>5</v>
      </c>
      <c r="F122" s="7">
        <v>5</v>
      </c>
      <c r="H122" s="10">
        <f t="shared" si="1"/>
        <v>0</v>
      </c>
      <c r="I122" s="7" t="s">
        <v>541</v>
      </c>
      <c r="J122" s="8" t="s">
        <v>81</v>
      </c>
      <c r="L122" s="7"/>
    </row>
    <row r="123" spans="1:12" x14ac:dyDescent="0.3">
      <c r="A123" s="7" t="s">
        <v>14</v>
      </c>
      <c r="B123" s="7" t="s">
        <v>40</v>
      </c>
      <c r="C123" s="7" t="s">
        <v>91</v>
      </c>
      <c r="D123" s="7">
        <v>5</v>
      </c>
      <c r="F123" s="7">
        <v>5</v>
      </c>
      <c r="H123" s="10">
        <f t="shared" si="1"/>
        <v>0</v>
      </c>
      <c r="I123" s="7" t="s">
        <v>541</v>
      </c>
      <c r="J123" s="7" t="s">
        <v>50</v>
      </c>
    </row>
    <row r="124" spans="1:12" x14ac:dyDescent="0.3">
      <c r="A124" s="7" t="s">
        <v>16</v>
      </c>
      <c r="B124" s="7" t="s">
        <v>40</v>
      </c>
      <c r="C124" s="7" t="s">
        <v>91</v>
      </c>
      <c r="D124" s="7">
        <v>7</v>
      </c>
      <c r="F124" s="7">
        <v>7</v>
      </c>
      <c r="H124" s="10">
        <f t="shared" si="1"/>
        <v>0</v>
      </c>
      <c r="I124" s="7" t="s">
        <v>541</v>
      </c>
      <c r="J124" s="8" t="s">
        <v>83</v>
      </c>
    </row>
    <row r="125" spans="1:12" x14ac:dyDescent="0.3">
      <c r="A125" s="7" t="s">
        <v>17</v>
      </c>
      <c r="B125" s="7" t="s">
        <v>40</v>
      </c>
      <c r="C125" s="7" t="s">
        <v>91</v>
      </c>
      <c r="D125" s="7">
        <v>5</v>
      </c>
      <c r="F125" s="7">
        <v>5</v>
      </c>
      <c r="H125" s="10">
        <f t="shared" si="1"/>
        <v>0</v>
      </c>
      <c r="I125" s="7" t="s">
        <v>541</v>
      </c>
      <c r="J125" s="8" t="s">
        <v>51</v>
      </c>
    </row>
    <row r="126" spans="1:12" x14ac:dyDescent="0.3">
      <c r="A126" s="7" t="s">
        <v>19</v>
      </c>
      <c r="B126" s="7" t="s">
        <v>40</v>
      </c>
      <c r="C126" s="7" t="s">
        <v>91</v>
      </c>
      <c r="D126" s="7">
        <v>5</v>
      </c>
      <c r="F126" s="7">
        <v>5</v>
      </c>
      <c r="H126" s="10">
        <f t="shared" si="1"/>
        <v>0</v>
      </c>
      <c r="I126" s="7" t="s">
        <v>541</v>
      </c>
      <c r="J126" s="8" t="s">
        <v>84</v>
      </c>
    </row>
    <row r="127" spans="1:12" x14ac:dyDescent="0.3">
      <c r="A127" s="7" t="s">
        <v>20</v>
      </c>
      <c r="B127" s="7" t="s">
        <v>40</v>
      </c>
      <c r="C127" s="7" t="s">
        <v>91</v>
      </c>
      <c r="D127" s="7">
        <v>5</v>
      </c>
      <c r="F127" s="7">
        <v>5</v>
      </c>
      <c r="H127" s="10">
        <f t="shared" si="1"/>
        <v>0</v>
      </c>
      <c r="I127" s="7" t="s">
        <v>541</v>
      </c>
      <c r="J127" s="8" t="s">
        <v>85</v>
      </c>
    </row>
    <row r="128" spans="1:12" x14ac:dyDescent="0.3">
      <c r="A128" s="7" t="s">
        <v>23</v>
      </c>
      <c r="B128" s="7" t="s">
        <v>40</v>
      </c>
      <c r="C128" s="7" t="s">
        <v>91</v>
      </c>
      <c r="D128" s="7">
        <v>9</v>
      </c>
      <c r="F128" s="7">
        <v>9</v>
      </c>
      <c r="H128" s="10">
        <f t="shared" si="1"/>
        <v>0</v>
      </c>
      <c r="I128" s="7" t="s">
        <v>541</v>
      </c>
      <c r="J128" s="8" t="s">
        <v>55</v>
      </c>
    </row>
    <row r="129" spans="1:10" x14ac:dyDescent="0.3">
      <c r="A129" s="7" t="s">
        <v>26</v>
      </c>
      <c r="B129" s="7" t="s">
        <v>40</v>
      </c>
      <c r="C129" s="7" t="s">
        <v>91</v>
      </c>
      <c r="D129" s="7">
        <v>5</v>
      </c>
      <c r="F129" s="7">
        <v>5</v>
      </c>
      <c r="H129" s="10">
        <f t="shared" si="1"/>
        <v>0</v>
      </c>
      <c r="I129" s="7" t="s">
        <v>541</v>
      </c>
      <c r="J129" s="8" t="s">
        <v>57</v>
      </c>
    </row>
    <row r="130" spans="1:10" x14ac:dyDescent="0.3">
      <c r="A130" s="7" t="s">
        <v>28</v>
      </c>
      <c r="B130" s="7" t="s">
        <v>40</v>
      </c>
      <c r="C130" s="7" t="s">
        <v>91</v>
      </c>
      <c r="D130" s="7">
        <v>5</v>
      </c>
      <c r="F130" s="7">
        <v>5</v>
      </c>
      <c r="H130" s="10">
        <f t="shared" si="1"/>
        <v>0</v>
      </c>
      <c r="I130" s="7" t="s">
        <v>541</v>
      </c>
      <c r="J130" s="8" t="s">
        <v>59</v>
      </c>
    </row>
    <row r="131" spans="1:10" x14ac:dyDescent="0.3">
      <c r="A131" s="7" t="s">
        <v>29</v>
      </c>
      <c r="B131" s="7" t="s">
        <v>40</v>
      </c>
      <c r="C131" s="7" t="s">
        <v>91</v>
      </c>
      <c r="D131" s="7">
        <v>7</v>
      </c>
      <c r="F131" s="7">
        <v>7</v>
      </c>
      <c r="H131" s="10">
        <f t="shared" si="1"/>
        <v>0</v>
      </c>
      <c r="I131" s="7" t="s">
        <v>541</v>
      </c>
      <c r="J131" s="8" t="s">
        <v>60</v>
      </c>
    </row>
    <row r="132" spans="1:10" x14ac:dyDescent="0.3">
      <c r="A132" s="7" t="s">
        <v>31</v>
      </c>
      <c r="B132" s="7" t="s">
        <v>40</v>
      </c>
      <c r="C132" s="7" t="s">
        <v>91</v>
      </c>
      <c r="D132" s="7">
        <v>5</v>
      </c>
      <c r="F132" s="7">
        <v>5</v>
      </c>
      <c r="H132" s="10">
        <f t="shared" si="1"/>
        <v>0</v>
      </c>
      <c r="I132" s="7" t="s">
        <v>541</v>
      </c>
      <c r="J132" s="8" t="s">
        <v>62</v>
      </c>
    </row>
    <row r="133" spans="1:10" x14ac:dyDescent="0.3">
      <c r="A133" s="7" t="s">
        <v>34</v>
      </c>
      <c r="B133" s="7" t="s">
        <v>40</v>
      </c>
      <c r="C133" s="7" t="s">
        <v>91</v>
      </c>
      <c r="D133" s="7">
        <v>7</v>
      </c>
      <c r="F133" s="7">
        <v>7</v>
      </c>
      <c r="H133" s="10">
        <f t="shared" si="1"/>
        <v>0</v>
      </c>
      <c r="I133" s="7" t="s">
        <v>541</v>
      </c>
      <c r="J133" s="8" t="s">
        <v>64</v>
      </c>
    </row>
    <row r="134" spans="1:10" x14ac:dyDescent="0.3">
      <c r="A134" s="7" t="s">
        <v>37</v>
      </c>
      <c r="B134" s="7" t="s">
        <v>40</v>
      </c>
      <c r="C134" s="7" t="s">
        <v>91</v>
      </c>
      <c r="D134" s="7">
        <v>7</v>
      </c>
      <c r="F134" s="7">
        <v>7</v>
      </c>
      <c r="H134" s="10">
        <f t="shared" si="1"/>
        <v>0</v>
      </c>
      <c r="I134" s="7" t="s">
        <v>541</v>
      </c>
      <c r="J134" s="8" t="s">
        <v>75</v>
      </c>
    </row>
    <row r="135" spans="1:10" x14ac:dyDescent="0.3">
      <c r="A135" s="7" t="s">
        <v>38</v>
      </c>
      <c r="B135" s="7" t="s">
        <v>40</v>
      </c>
      <c r="C135" s="7" t="s">
        <v>91</v>
      </c>
      <c r="D135" s="7">
        <v>7</v>
      </c>
      <c r="F135" s="7">
        <v>7</v>
      </c>
      <c r="H135" s="10">
        <f t="shared" si="1"/>
        <v>0</v>
      </c>
      <c r="I135" s="7" t="s">
        <v>541</v>
      </c>
      <c r="J135" s="8" t="s">
        <v>65</v>
      </c>
    </row>
    <row r="136" spans="1:10" x14ac:dyDescent="0.3">
      <c r="A136" s="7" t="s">
        <v>40</v>
      </c>
      <c r="B136" s="7" t="s">
        <v>40</v>
      </c>
      <c r="C136" s="7" t="s">
        <v>103</v>
      </c>
      <c r="D136" s="7">
        <v>16</v>
      </c>
      <c r="F136" s="7">
        <v>16</v>
      </c>
      <c r="H136" s="10">
        <f t="shared" ref="H136:H199" si="2">G136/D136</f>
        <v>0</v>
      </c>
      <c r="I136" s="7" t="s">
        <v>541</v>
      </c>
      <c r="J136" s="8" t="s">
        <v>73</v>
      </c>
    </row>
    <row r="137" spans="1:10" x14ac:dyDescent="0.3">
      <c r="A137" s="7" t="s">
        <v>41</v>
      </c>
      <c r="B137" s="7" t="s">
        <v>40</v>
      </c>
      <c r="C137" s="7" t="s">
        <v>91</v>
      </c>
      <c r="D137" s="7">
        <v>5</v>
      </c>
      <c r="F137" s="7">
        <v>5</v>
      </c>
      <c r="H137" s="10">
        <f t="shared" si="2"/>
        <v>0</v>
      </c>
      <c r="I137" s="7" t="s">
        <v>541</v>
      </c>
      <c r="J137" s="8" t="s">
        <v>77</v>
      </c>
    </row>
    <row r="138" spans="1:10" x14ac:dyDescent="0.3">
      <c r="A138" s="7" t="s">
        <v>42</v>
      </c>
      <c r="B138" s="7" t="s">
        <v>40</v>
      </c>
      <c r="C138" s="7" t="s">
        <v>91</v>
      </c>
      <c r="D138" s="7">
        <v>5</v>
      </c>
      <c r="F138" s="7">
        <v>5</v>
      </c>
      <c r="H138" s="10">
        <f t="shared" si="2"/>
        <v>0</v>
      </c>
      <c r="I138" s="7" t="s">
        <v>541</v>
      </c>
      <c r="J138" s="8" t="s">
        <v>67</v>
      </c>
    </row>
    <row r="139" spans="1:10" x14ac:dyDescent="0.3">
      <c r="A139" s="7" t="s">
        <v>43</v>
      </c>
      <c r="B139" s="7" t="s">
        <v>40</v>
      </c>
      <c r="C139" s="7" t="s">
        <v>91</v>
      </c>
      <c r="D139" s="7">
        <v>5</v>
      </c>
      <c r="F139" s="7">
        <v>5</v>
      </c>
      <c r="H139" s="10">
        <f t="shared" si="2"/>
        <v>0</v>
      </c>
      <c r="I139" s="7" t="s">
        <v>541</v>
      </c>
      <c r="J139" s="8" t="s">
        <v>68</v>
      </c>
    </row>
    <row r="140" spans="1:10" x14ac:dyDescent="0.3">
      <c r="A140" s="7" t="s">
        <v>214</v>
      </c>
      <c r="B140" s="7" t="s">
        <v>545</v>
      </c>
      <c r="C140" s="7" t="s">
        <v>91</v>
      </c>
      <c r="D140" s="7">
        <v>7</v>
      </c>
      <c r="E140" s="7">
        <v>7</v>
      </c>
      <c r="F140" s="7">
        <v>7</v>
      </c>
      <c r="H140" s="10">
        <f t="shared" si="2"/>
        <v>0</v>
      </c>
      <c r="I140" s="7" t="s">
        <v>541</v>
      </c>
      <c r="J140" s="7" t="s">
        <v>436</v>
      </c>
    </row>
    <row r="141" spans="1:10" x14ac:dyDescent="0.3">
      <c r="A141" s="7" t="s">
        <v>220</v>
      </c>
      <c r="B141" s="7" t="s">
        <v>545</v>
      </c>
      <c r="C141" s="7" t="s">
        <v>91</v>
      </c>
      <c r="D141" s="7">
        <v>9</v>
      </c>
      <c r="E141" s="7">
        <v>9</v>
      </c>
      <c r="F141" s="7">
        <v>9</v>
      </c>
      <c r="H141" s="10">
        <f t="shared" si="2"/>
        <v>0</v>
      </c>
      <c r="I141" s="7" t="s">
        <v>541</v>
      </c>
      <c r="J141" s="7" t="s">
        <v>434</v>
      </c>
    </row>
    <row r="142" spans="1:10" x14ac:dyDescent="0.3">
      <c r="A142" s="7" t="s">
        <v>221</v>
      </c>
      <c r="B142" s="7" t="s">
        <v>545</v>
      </c>
      <c r="C142" s="7" t="s">
        <v>91</v>
      </c>
      <c r="D142" s="7">
        <v>7</v>
      </c>
      <c r="E142" s="7">
        <v>7</v>
      </c>
      <c r="F142" s="7">
        <v>7</v>
      </c>
      <c r="H142" s="10">
        <f t="shared" si="2"/>
        <v>0</v>
      </c>
      <c r="I142" s="7" t="s">
        <v>541</v>
      </c>
      <c r="J142" s="8" t="s">
        <v>343</v>
      </c>
    </row>
    <row r="143" spans="1:10" x14ac:dyDescent="0.3">
      <c r="A143" s="7" t="s">
        <v>223</v>
      </c>
      <c r="B143" s="7" t="s">
        <v>545</v>
      </c>
      <c r="C143" s="7" t="s">
        <v>91</v>
      </c>
      <c r="D143" s="7">
        <v>5</v>
      </c>
      <c r="E143" s="7">
        <v>5</v>
      </c>
      <c r="F143" s="7">
        <v>5</v>
      </c>
      <c r="H143" s="10">
        <f t="shared" si="2"/>
        <v>0</v>
      </c>
      <c r="I143" s="7" t="s">
        <v>541</v>
      </c>
      <c r="J143" s="7" t="s">
        <v>432</v>
      </c>
    </row>
    <row r="144" spans="1:10" x14ac:dyDescent="0.3">
      <c r="A144" s="7" t="s">
        <v>225</v>
      </c>
      <c r="B144" s="7" t="s">
        <v>545</v>
      </c>
      <c r="C144" s="7" t="s">
        <v>91</v>
      </c>
      <c r="D144" s="7">
        <v>7</v>
      </c>
      <c r="E144" s="7">
        <v>7</v>
      </c>
      <c r="F144" s="7">
        <v>7</v>
      </c>
      <c r="H144" s="10">
        <f t="shared" si="2"/>
        <v>0</v>
      </c>
      <c r="I144" s="7" t="s">
        <v>541</v>
      </c>
      <c r="J144" s="7" t="s">
        <v>431</v>
      </c>
    </row>
    <row r="145" spans="1:12" x14ac:dyDescent="0.3">
      <c r="A145" s="7" t="s">
        <v>228</v>
      </c>
      <c r="B145" s="7" t="s">
        <v>545</v>
      </c>
      <c r="C145" s="7" t="s">
        <v>91</v>
      </c>
      <c r="D145" s="7">
        <v>7</v>
      </c>
      <c r="E145" s="7">
        <v>6</v>
      </c>
      <c r="F145" s="7">
        <v>7</v>
      </c>
      <c r="H145" s="10">
        <f t="shared" si="2"/>
        <v>0</v>
      </c>
      <c r="I145" s="7" t="s">
        <v>541</v>
      </c>
      <c r="J145" s="7" t="s">
        <v>428</v>
      </c>
      <c r="L145" s="7"/>
    </row>
    <row r="146" spans="1:12" x14ac:dyDescent="0.3">
      <c r="A146" s="7" t="s">
        <v>229</v>
      </c>
      <c r="B146" s="7" t="s">
        <v>545</v>
      </c>
      <c r="C146" s="7" t="s">
        <v>91</v>
      </c>
      <c r="D146" s="7">
        <v>7</v>
      </c>
      <c r="E146" s="7">
        <v>7</v>
      </c>
      <c r="F146" s="7">
        <v>7</v>
      </c>
      <c r="H146" s="10">
        <f t="shared" si="2"/>
        <v>0</v>
      </c>
      <c r="I146" s="7" t="s">
        <v>541</v>
      </c>
      <c r="J146" s="7" t="s">
        <v>427</v>
      </c>
    </row>
    <row r="147" spans="1:12" x14ac:dyDescent="0.3">
      <c r="A147" s="7" t="s">
        <v>234</v>
      </c>
      <c r="B147" s="7" t="s">
        <v>545</v>
      </c>
      <c r="C147" s="7" t="s">
        <v>91</v>
      </c>
      <c r="D147" s="7">
        <v>7</v>
      </c>
      <c r="E147" s="7">
        <v>7</v>
      </c>
      <c r="F147" s="7">
        <v>7</v>
      </c>
      <c r="H147" s="10">
        <f t="shared" si="2"/>
        <v>0</v>
      </c>
      <c r="I147" s="7" t="s">
        <v>541</v>
      </c>
      <c r="J147" s="7" t="s">
        <v>421</v>
      </c>
    </row>
    <row r="148" spans="1:12" x14ac:dyDescent="0.3">
      <c r="A148" s="7" t="s">
        <v>237</v>
      </c>
      <c r="B148" s="7" t="s">
        <v>545</v>
      </c>
      <c r="C148" s="7" t="s">
        <v>91</v>
      </c>
      <c r="D148" s="7">
        <v>5</v>
      </c>
      <c r="E148" s="7">
        <v>5</v>
      </c>
      <c r="F148" s="7">
        <v>5</v>
      </c>
      <c r="H148" s="10">
        <f t="shared" si="2"/>
        <v>0</v>
      </c>
      <c r="I148" s="7" t="s">
        <v>541</v>
      </c>
      <c r="J148" s="7" t="s">
        <v>418</v>
      </c>
    </row>
    <row r="149" spans="1:12" x14ac:dyDescent="0.3">
      <c r="A149" s="7" t="s">
        <v>241</v>
      </c>
      <c r="B149" s="7" t="s">
        <v>545</v>
      </c>
      <c r="C149" s="7" t="s">
        <v>91</v>
      </c>
      <c r="D149" s="7">
        <v>7</v>
      </c>
      <c r="E149" s="7">
        <v>5</v>
      </c>
      <c r="F149" s="7">
        <v>5</v>
      </c>
      <c r="H149" s="10">
        <f t="shared" si="2"/>
        <v>0</v>
      </c>
      <c r="I149" s="7" t="s">
        <v>541</v>
      </c>
    </row>
    <row r="150" spans="1:12" x14ac:dyDescent="0.3">
      <c r="A150" s="7" t="s">
        <v>242</v>
      </c>
      <c r="B150" s="7" t="s">
        <v>545</v>
      </c>
      <c r="C150" s="7" t="s">
        <v>91</v>
      </c>
      <c r="D150" s="7">
        <v>5</v>
      </c>
      <c r="E150" s="7">
        <v>4</v>
      </c>
      <c r="F150" s="7">
        <v>4</v>
      </c>
      <c r="H150" s="10">
        <f t="shared" si="2"/>
        <v>0</v>
      </c>
      <c r="I150" s="7" t="s">
        <v>541</v>
      </c>
    </row>
    <row r="151" spans="1:12" x14ac:dyDescent="0.3">
      <c r="A151" s="7" t="s">
        <v>243</v>
      </c>
      <c r="B151" s="7" t="s">
        <v>545</v>
      </c>
      <c r="C151" s="7" t="s">
        <v>91</v>
      </c>
      <c r="D151" s="7">
        <v>5</v>
      </c>
      <c r="E151" s="7">
        <v>4</v>
      </c>
      <c r="F151" s="7">
        <v>4</v>
      </c>
      <c r="H151" s="10">
        <f t="shared" si="2"/>
        <v>0</v>
      </c>
      <c r="I151" s="7" t="s">
        <v>541</v>
      </c>
    </row>
    <row r="152" spans="1:12" x14ac:dyDescent="0.3">
      <c r="A152" s="7" t="s">
        <v>245</v>
      </c>
      <c r="B152" s="7" t="s">
        <v>545</v>
      </c>
      <c r="C152" s="7" t="s">
        <v>91</v>
      </c>
      <c r="D152" s="7">
        <v>5</v>
      </c>
      <c r="E152" s="7">
        <v>6</v>
      </c>
      <c r="F152" s="7">
        <v>6</v>
      </c>
      <c r="H152" s="10">
        <f t="shared" si="2"/>
        <v>0</v>
      </c>
      <c r="I152" s="7" t="s">
        <v>541</v>
      </c>
      <c r="J152" s="7" t="s">
        <v>415</v>
      </c>
    </row>
    <row r="153" spans="1:12" x14ac:dyDescent="0.3">
      <c r="A153" s="7" t="s">
        <v>246</v>
      </c>
      <c r="B153" s="7" t="s">
        <v>545</v>
      </c>
      <c r="C153" s="7" t="s">
        <v>91</v>
      </c>
      <c r="D153" s="7">
        <v>5</v>
      </c>
      <c r="E153" s="7">
        <v>5</v>
      </c>
      <c r="F153" s="7">
        <v>5</v>
      </c>
      <c r="H153" s="10">
        <f t="shared" si="2"/>
        <v>0</v>
      </c>
      <c r="I153" s="7" t="s">
        <v>541</v>
      </c>
      <c r="J153" s="7" t="s">
        <v>414</v>
      </c>
    </row>
    <row r="154" spans="1:12" x14ac:dyDescent="0.3">
      <c r="A154" s="7" t="s">
        <v>248</v>
      </c>
      <c r="B154" s="7" t="s">
        <v>545</v>
      </c>
      <c r="C154" s="7" t="s">
        <v>91</v>
      </c>
      <c r="D154" s="7">
        <v>5</v>
      </c>
      <c r="E154" s="7">
        <v>5</v>
      </c>
      <c r="F154" s="7">
        <v>5</v>
      </c>
      <c r="H154" s="10">
        <f t="shared" si="2"/>
        <v>0</v>
      </c>
      <c r="I154" s="7" t="s">
        <v>541</v>
      </c>
      <c r="J154" s="7" t="s">
        <v>413</v>
      </c>
    </row>
    <row r="155" spans="1:12" x14ac:dyDescent="0.3">
      <c r="A155" s="7" t="s">
        <v>249</v>
      </c>
      <c r="B155" s="7" t="s">
        <v>545</v>
      </c>
      <c r="C155" s="7" t="s">
        <v>91</v>
      </c>
      <c r="D155" s="7">
        <v>5</v>
      </c>
      <c r="E155" s="7">
        <v>4</v>
      </c>
      <c r="F155" s="7">
        <v>5</v>
      </c>
      <c r="H155" s="10">
        <f t="shared" si="2"/>
        <v>0</v>
      </c>
      <c r="I155" s="7" t="s">
        <v>541</v>
      </c>
      <c r="J155" s="7" t="s">
        <v>412</v>
      </c>
    </row>
    <row r="156" spans="1:12" x14ac:dyDescent="0.3">
      <c r="A156" s="7" t="s">
        <v>250</v>
      </c>
      <c r="B156" s="7" t="s">
        <v>545</v>
      </c>
      <c r="C156" s="7" t="s">
        <v>91</v>
      </c>
      <c r="D156" s="7">
        <v>5</v>
      </c>
      <c r="E156" s="7">
        <v>5</v>
      </c>
      <c r="F156" s="7">
        <v>5</v>
      </c>
      <c r="H156" s="10">
        <f t="shared" si="2"/>
        <v>0</v>
      </c>
      <c r="I156" s="7" t="s">
        <v>541</v>
      </c>
      <c r="J156" s="7" t="s">
        <v>411</v>
      </c>
    </row>
    <row r="157" spans="1:12" x14ac:dyDescent="0.3">
      <c r="A157" s="7" t="s">
        <v>252</v>
      </c>
      <c r="B157" s="7" t="s">
        <v>545</v>
      </c>
      <c r="C157" s="7" t="s">
        <v>91</v>
      </c>
      <c r="D157" s="7">
        <v>7</v>
      </c>
      <c r="E157" s="7">
        <v>7</v>
      </c>
      <c r="F157" s="7">
        <v>7</v>
      </c>
      <c r="H157" s="10">
        <f t="shared" si="2"/>
        <v>0</v>
      </c>
      <c r="I157" s="7" t="s">
        <v>541</v>
      </c>
      <c r="J157" s="7" t="s">
        <v>409</v>
      </c>
    </row>
    <row r="158" spans="1:12" x14ac:dyDescent="0.3">
      <c r="A158" s="7" t="s">
        <v>254</v>
      </c>
      <c r="B158" s="7" t="s">
        <v>545</v>
      </c>
      <c r="C158" s="7" t="s">
        <v>91</v>
      </c>
      <c r="D158" s="7">
        <v>5</v>
      </c>
      <c r="E158" s="7">
        <v>5</v>
      </c>
      <c r="F158" s="7">
        <v>5</v>
      </c>
      <c r="H158" s="10">
        <f t="shared" si="2"/>
        <v>0</v>
      </c>
      <c r="I158" s="7" t="s">
        <v>541</v>
      </c>
      <c r="J158" s="7" t="s">
        <v>408</v>
      </c>
    </row>
    <row r="159" spans="1:12" x14ac:dyDescent="0.3">
      <c r="A159" s="7" t="s">
        <v>255</v>
      </c>
      <c r="B159" s="7" t="s">
        <v>545</v>
      </c>
      <c r="C159" s="7" t="s">
        <v>91</v>
      </c>
      <c r="D159" s="7">
        <v>7</v>
      </c>
      <c r="E159" s="7">
        <v>7</v>
      </c>
      <c r="F159" s="7">
        <v>7</v>
      </c>
      <c r="H159" s="10">
        <f t="shared" si="2"/>
        <v>0</v>
      </c>
      <c r="I159" s="7" t="s">
        <v>541</v>
      </c>
      <c r="J159" s="7" t="s">
        <v>407</v>
      </c>
    </row>
    <row r="160" spans="1:12" x14ac:dyDescent="0.3">
      <c r="A160" s="7" t="s">
        <v>256</v>
      </c>
      <c r="B160" s="7" t="s">
        <v>545</v>
      </c>
      <c r="C160" s="7" t="s">
        <v>91</v>
      </c>
      <c r="D160" s="7">
        <v>5</v>
      </c>
      <c r="E160" s="7">
        <v>5</v>
      </c>
      <c r="F160" s="7">
        <v>5</v>
      </c>
      <c r="H160" s="10">
        <f t="shared" si="2"/>
        <v>0</v>
      </c>
      <c r="I160" s="7" t="s">
        <v>541</v>
      </c>
      <c r="J160" s="7" t="s">
        <v>406</v>
      </c>
    </row>
    <row r="161" spans="1:12" x14ac:dyDescent="0.3">
      <c r="A161" s="7" t="s">
        <v>258</v>
      </c>
      <c r="B161" s="7" t="s">
        <v>545</v>
      </c>
      <c r="C161" s="7" t="s">
        <v>91</v>
      </c>
      <c r="D161" s="7">
        <v>7</v>
      </c>
      <c r="E161" s="7">
        <v>7</v>
      </c>
      <c r="F161" s="7">
        <v>7</v>
      </c>
      <c r="H161" s="10">
        <f t="shared" si="2"/>
        <v>0</v>
      </c>
      <c r="I161" s="7" t="s">
        <v>541</v>
      </c>
      <c r="J161" s="7" t="s">
        <v>398</v>
      </c>
    </row>
    <row r="162" spans="1:12" x14ac:dyDescent="0.3">
      <c r="A162" s="7" t="s">
        <v>260</v>
      </c>
      <c r="B162" s="7" t="s">
        <v>545</v>
      </c>
      <c r="C162" s="7" t="s">
        <v>91</v>
      </c>
      <c r="D162" s="7">
        <v>5</v>
      </c>
      <c r="E162" s="7">
        <v>4</v>
      </c>
      <c r="F162" s="7">
        <v>5</v>
      </c>
      <c r="H162" s="10">
        <f t="shared" si="2"/>
        <v>0</v>
      </c>
      <c r="I162" s="7" t="s">
        <v>541</v>
      </c>
      <c r="J162" s="7" t="s">
        <v>396</v>
      </c>
    </row>
    <row r="163" spans="1:12" x14ac:dyDescent="0.3">
      <c r="A163" s="7" t="s">
        <v>261</v>
      </c>
      <c r="B163" s="7" t="s">
        <v>545</v>
      </c>
      <c r="C163" s="7" t="s">
        <v>91</v>
      </c>
      <c r="D163" s="7">
        <v>5</v>
      </c>
      <c r="E163" s="7">
        <v>5</v>
      </c>
      <c r="F163" s="7">
        <v>5</v>
      </c>
      <c r="H163" s="10">
        <f t="shared" si="2"/>
        <v>0</v>
      </c>
      <c r="I163" s="7" t="s">
        <v>541</v>
      </c>
      <c r="J163" s="7" t="s">
        <v>394</v>
      </c>
    </row>
    <row r="164" spans="1:12" x14ac:dyDescent="0.3">
      <c r="A164" s="7" t="s">
        <v>267</v>
      </c>
      <c r="B164" s="7" t="s">
        <v>545</v>
      </c>
      <c r="C164" s="7" t="s">
        <v>91</v>
      </c>
      <c r="D164" s="7">
        <v>5</v>
      </c>
      <c r="E164" s="7">
        <v>4</v>
      </c>
      <c r="F164" s="7">
        <v>5</v>
      </c>
      <c r="H164" s="10">
        <f t="shared" si="2"/>
        <v>0</v>
      </c>
      <c r="I164" s="7" t="s">
        <v>541</v>
      </c>
      <c r="J164" s="8" t="s">
        <v>388</v>
      </c>
      <c r="L164" s="7"/>
    </row>
    <row r="165" spans="1:12" x14ac:dyDescent="0.3">
      <c r="A165" s="7" t="s">
        <v>272</v>
      </c>
      <c r="B165" s="7" t="s">
        <v>545</v>
      </c>
      <c r="C165" s="7" t="s">
        <v>91</v>
      </c>
      <c r="D165" s="7">
        <v>5</v>
      </c>
      <c r="E165" s="7">
        <v>5</v>
      </c>
      <c r="F165" s="7">
        <v>5</v>
      </c>
      <c r="H165" s="10">
        <f t="shared" si="2"/>
        <v>0</v>
      </c>
      <c r="I165" s="7" t="s">
        <v>541</v>
      </c>
      <c r="J165" s="7" t="s">
        <v>378</v>
      </c>
    </row>
    <row r="166" spans="1:12" x14ac:dyDescent="0.3">
      <c r="A166" s="7" t="s">
        <v>274</v>
      </c>
      <c r="B166" s="7" t="s">
        <v>545</v>
      </c>
      <c r="C166" s="7" t="s">
        <v>91</v>
      </c>
      <c r="D166" s="7">
        <v>5</v>
      </c>
      <c r="E166" s="7">
        <v>5</v>
      </c>
      <c r="F166" s="7">
        <v>5</v>
      </c>
      <c r="H166" s="10">
        <f t="shared" si="2"/>
        <v>0</v>
      </c>
      <c r="I166" s="7" t="s">
        <v>541</v>
      </c>
      <c r="J166" s="8" t="s">
        <v>384</v>
      </c>
    </row>
    <row r="167" spans="1:12" x14ac:dyDescent="0.3">
      <c r="A167" s="7" t="s">
        <v>379</v>
      </c>
      <c r="B167" s="7" t="s">
        <v>545</v>
      </c>
      <c r="C167" s="7" t="s">
        <v>91</v>
      </c>
      <c r="D167" s="7">
        <v>5</v>
      </c>
      <c r="E167" s="7">
        <v>4</v>
      </c>
      <c r="F167" s="7">
        <v>5</v>
      </c>
      <c r="H167" s="10">
        <f t="shared" si="2"/>
        <v>0</v>
      </c>
      <c r="I167" s="7" t="s">
        <v>541</v>
      </c>
      <c r="J167" s="7" t="s">
        <v>381</v>
      </c>
    </row>
    <row r="168" spans="1:12" x14ac:dyDescent="0.3">
      <c r="A168" s="7" t="s">
        <v>275</v>
      </c>
      <c r="B168" s="7" t="s">
        <v>545</v>
      </c>
      <c r="C168" s="7" t="s">
        <v>91</v>
      </c>
      <c r="D168" s="7">
        <v>7</v>
      </c>
      <c r="E168" s="7">
        <v>5</v>
      </c>
      <c r="F168" s="7">
        <v>7</v>
      </c>
      <c r="H168" s="10">
        <f t="shared" si="2"/>
        <v>0</v>
      </c>
      <c r="I168" s="7" t="s">
        <v>541</v>
      </c>
      <c r="J168" s="7" t="s">
        <v>383</v>
      </c>
    </row>
    <row r="169" spans="1:12" x14ac:dyDescent="0.3">
      <c r="A169" s="7" t="s">
        <v>277</v>
      </c>
      <c r="B169" s="7" t="s">
        <v>545</v>
      </c>
      <c r="C169" s="7" t="s">
        <v>91</v>
      </c>
      <c r="D169" s="7">
        <v>5</v>
      </c>
      <c r="E169" s="7">
        <v>3</v>
      </c>
      <c r="F169" s="7">
        <v>5</v>
      </c>
      <c r="H169" s="10">
        <f t="shared" si="2"/>
        <v>0</v>
      </c>
      <c r="I169" s="7" t="s">
        <v>541</v>
      </c>
      <c r="J169" s="7" t="s">
        <v>377</v>
      </c>
    </row>
    <row r="170" spans="1:12" x14ac:dyDescent="0.3">
      <c r="A170" s="7" t="s">
        <v>278</v>
      </c>
      <c r="B170" s="7" t="s">
        <v>545</v>
      </c>
      <c r="C170" s="7" t="s">
        <v>91</v>
      </c>
      <c r="D170" s="7">
        <v>7</v>
      </c>
      <c r="E170" s="7">
        <v>7</v>
      </c>
      <c r="F170" s="7">
        <v>7</v>
      </c>
      <c r="H170" s="10">
        <f t="shared" si="2"/>
        <v>0</v>
      </c>
      <c r="I170" s="7" t="s">
        <v>541</v>
      </c>
      <c r="J170" s="7" t="s">
        <v>375</v>
      </c>
    </row>
    <row r="171" spans="1:12" x14ac:dyDescent="0.3">
      <c r="A171" s="7" t="s">
        <v>325</v>
      </c>
      <c r="B171" s="7" t="s">
        <v>545</v>
      </c>
      <c r="C171" s="7" t="s">
        <v>91</v>
      </c>
      <c r="D171" s="7">
        <v>11</v>
      </c>
      <c r="E171" s="7">
        <v>11</v>
      </c>
      <c r="F171" s="7">
        <v>11</v>
      </c>
      <c r="H171" s="10">
        <f t="shared" si="2"/>
        <v>0</v>
      </c>
      <c r="I171" s="7" t="s">
        <v>541</v>
      </c>
      <c r="J171" s="7" t="s">
        <v>372</v>
      </c>
    </row>
    <row r="172" spans="1:12" x14ac:dyDescent="0.3">
      <c r="A172" s="7" t="s">
        <v>281</v>
      </c>
      <c r="B172" s="7" t="s">
        <v>545</v>
      </c>
      <c r="C172" s="7" t="s">
        <v>91</v>
      </c>
      <c r="D172" s="7">
        <v>7</v>
      </c>
      <c r="E172" s="7">
        <v>7</v>
      </c>
      <c r="F172" s="7">
        <v>7</v>
      </c>
      <c r="H172" s="10">
        <f t="shared" si="2"/>
        <v>0</v>
      </c>
      <c r="I172" s="7" t="s">
        <v>541</v>
      </c>
      <c r="J172" s="7" t="s">
        <v>369</v>
      </c>
    </row>
    <row r="173" spans="1:12" x14ac:dyDescent="0.3">
      <c r="A173" s="7" t="s">
        <v>284</v>
      </c>
      <c r="B173" s="7" t="s">
        <v>545</v>
      </c>
      <c r="C173" s="7" t="s">
        <v>91</v>
      </c>
      <c r="D173" s="7">
        <v>7</v>
      </c>
      <c r="E173" s="7">
        <v>7</v>
      </c>
      <c r="F173" s="7">
        <v>7</v>
      </c>
      <c r="H173" s="10">
        <f t="shared" si="2"/>
        <v>0</v>
      </c>
      <c r="I173" s="7" t="s">
        <v>541</v>
      </c>
      <c r="J173" s="7" t="s">
        <v>367</v>
      </c>
    </row>
    <row r="174" spans="1:12" x14ac:dyDescent="0.3">
      <c r="A174" s="7" t="s">
        <v>288</v>
      </c>
      <c r="B174" s="7" t="s">
        <v>545</v>
      </c>
      <c r="C174" s="7" t="s">
        <v>91</v>
      </c>
      <c r="D174" s="7">
        <v>7</v>
      </c>
      <c r="E174" s="7">
        <v>5</v>
      </c>
      <c r="F174" s="7">
        <v>7</v>
      </c>
      <c r="H174" s="10">
        <f t="shared" si="2"/>
        <v>0</v>
      </c>
      <c r="I174" s="7" t="s">
        <v>541</v>
      </c>
      <c r="J174" s="7" t="s">
        <v>364</v>
      </c>
    </row>
    <row r="175" spans="1:12" x14ac:dyDescent="0.3">
      <c r="A175" s="7" t="s">
        <v>290</v>
      </c>
      <c r="B175" s="7" t="s">
        <v>545</v>
      </c>
      <c r="C175" s="7" t="s">
        <v>91</v>
      </c>
      <c r="D175" s="7">
        <v>5</v>
      </c>
      <c r="E175" s="7">
        <v>5</v>
      </c>
      <c r="F175" s="7">
        <v>5</v>
      </c>
      <c r="H175" s="10">
        <f t="shared" si="2"/>
        <v>0</v>
      </c>
      <c r="I175" s="7" t="s">
        <v>541</v>
      </c>
      <c r="J175" s="8" t="s">
        <v>360</v>
      </c>
    </row>
    <row r="176" spans="1:12" x14ac:dyDescent="0.3">
      <c r="A176" s="7" t="s">
        <v>292</v>
      </c>
      <c r="B176" s="7" t="s">
        <v>545</v>
      </c>
      <c r="C176" s="7" t="s">
        <v>91</v>
      </c>
      <c r="D176" s="7">
        <v>7</v>
      </c>
      <c r="E176" s="7">
        <v>5</v>
      </c>
      <c r="F176" s="7">
        <v>7</v>
      </c>
      <c r="H176" s="10">
        <f t="shared" si="2"/>
        <v>0</v>
      </c>
      <c r="I176" s="7" t="s">
        <v>541</v>
      </c>
      <c r="J176" s="8" t="s">
        <v>359</v>
      </c>
    </row>
    <row r="177" spans="1:12" x14ac:dyDescent="0.3">
      <c r="A177" s="7" t="s">
        <v>296</v>
      </c>
      <c r="B177" s="7" t="s">
        <v>545</v>
      </c>
      <c r="C177" s="7" t="s">
        <v>91</v>
      </c>
      <c r="D177" s="7">
        <v>5</v>
      </c>
      <c r="E177" s="7">
        <v>5</v>
      </c>
      <c r="F177" s="7">
        <v>5</v>
      </c>
      <c r="H177" s="10">
        <f t="shared" si="2"/>
        <v>0</v>
      </c>
      <c r="I177" s="7" t="s">
        <v>541</v>
      </c>
      <c r="J177" s="7" t="s">
        <v>331</v>
      </c>
    </row>
    <row r="178" spans="1:12" x14ac:dyDescent="0.3">
      <c r="A178" s="7" t="s">
        <v>297</v>
      </c>
      <c r="B178" s="7" t="s">
        <v>545</v>
      </c>
      <c r="C178" s="7" t="s">
        <v>91</v>
      </c>
      <c r="D178" s="7">
        <v>5</v>
      </c>
      <c r="E178" s="7">
        <v>5</v>
      </c>
      <c r="F178" s="7">
        <v>5</v>
      </c>
      <c r="H178" s="10">
        <f t="shared" si="2"/>
        <v>0</v>
      </c>
      <c r="I178" s="7" t="s">
        <v>541</v>
      </c>
      <c r="J178" s="7" t="s">
        <v>354</v>
      </c>
    </row>
    <row r="179" spans="1:12" x14ac:dyDescent="0.3">
      <c r="A179" s="7" t="s">
        <v>298</v>
      </c>
      <c r="B179" s="7" t="s">
        <v>545</v>
      </c>
      <c r="C179" s="7" t="s">
        <v>91</v>
      </c>
      <c r="D179" s="7">
        <v>11</v>
      </c>
      <c r="E179" s="7">
        <v>11</v>
      </c>
      <c r="F179" s="7">
        <v>11</v>
      </c>
      <c r="H179" s="10">
        <f t="shared" si="2"/>
        <v>0</v>
      </c>
      <c r="I179" s="7" t="s">
        <v>541</v>
      </c>
      <c r="J179" s="7" t="s">
        <v>353</v>
      </c>
    </row>
    <row r="180" spans="1:12" x14ac:dyDescent="0.3">
      <c r="A180" s="7" t="s">
        <v>299</v>
      </c>
      <c r="B180" s="7" t="s">
        <v>545</v>
      </c>
      <c r="C180" s="7" t="s">
        <v>91</v>
      </c>
      <c r="D180" s="7">
        <v>7</v>
      </c>
      <c r="E180" s="7">
        <v>7</v>
      </c>
      <c r="F180" s="7">
        <v>7</v>
      </c>
      <c r="H180" s="10">
        <f t="shared" si="2"/>
        <v>0</v>
      </c>
      <c r="I180" s="7" t="s">
        <v>541</v>
      </c>
      <c r="J180" s="7" t="s">
        <v>352</v>
      </c>
    </row>
    <row r="181" spans="1:12" x14ac:dyDescent="0.3">
      <c r="A181" s="7" t="s">
        <v>300</v>
      </c>
      <c r="B181" s="7" t="s">
        <v>545</v>
      </c>
      <c r="C181" s="7" t="s">
        <v>91</v>
      </c>
      <c r="D181" s="7">
        <v>11</v>
      </c>
      <c r="E181" s="7">
        <v>11</v>
      </c>
      <c r="F181" s="7">
        <v>11</v>
      </c>
      <c r="H181" s="10">
        <f t="shared" si="2"/>
        <v>0</v>
      </c>
      <c r="I181" s="7" t="s">
        <v>541</v>
      </c>
      <c r="J181" s="7" t="s">
        <v>351</v>
      </c>
    </row>
    <row r="182" spans="1:12" x14ac:dyDescent="0.3">
      <c r="A182" s="7" t="s">
        <v>301</v>
      </c>
      <c r="B182" s="7" t="s">
        <v>545</v>
      </c>
      <c r="C182" s="7" t="s">
        <v>91</v>
      </c>
      <c r="D182" s="7">
        <v>5</v>
      </c>
      <c r="E182" s="7">
        <v>5</v>
      </c>
      <c r="F182" s="7">
        <v>5</v>
      </c>
      <c r="H182" s="10">
        <f t="shared" si="2"/>
        <v>0</v>
      </c>
      <c r="I182" s="7" t="s">
        <v>541</v>
      </c>
      <c r="J182" s="7" t="s">
        <v>350</v>
      </c>
    </row>
    <row r="183" spans="1:12" x14ac:dyDescent="0.3">
      <c r="A183" s="7" t="s">
        <v>302</v>
      </c>
      <c r="B183" s="7" t="s">
        <v>545</v>
      </c>
      <c r="C183" s="7" t="s">
        <v>103</v>
      </c>
      <c r="D183" s="7">
        <v>11</v>
      </c>
      <c r="E183" s="7">
        <v>11</v>
      </c>
      <c r="F183" s="7">
        <v>11</v>
      </c>
      <c r="H183" s="10">
        <f t="shared" si="2"/>
        <v>0</v>
      </c>
      <c r="I183" s="7" t="s">
        <v>541</v>
      </c>
      <c r="J183" s="7" t="s">
        <v>349</v>
      </c>
    </row>
    <row r="184" spans="1:12" x14ac:dyDescent="0.3">
      <c r="A184" s="7" t="s">
        <v>307</v>
      </c>
      <c r="B184" s="7" t="s">
        <v>545</v>
      </c>
      <c r="C184" s="7" t="s">
        <v>91</v>
      </c>
      <c r="D184" s="7">
        <v>5</v>
      </c>
      <c r="E184" s="7">
        <v>4</v>
      </c>
      <c r="F184" s="7">
        <v>5</v>
      </c>
      <c r="H184" s="10">
        <f t="shared" si="2"/>
        <v>0</v>
      </c>
      <c r="I184" s="7" t="s">
        <v>541</v>
      </c>
      <c r="J184" s="8" t="s">
        <v>344</v>
      </c>
    </row>
    <row r="185" spans="1:12" x14ac:dyDescent="0.3">
      <c r="A185" s="7" t="s">
        <v>311</v>
      </c>
      <c r="B185" s="7" t="s">
        <v>545</v>
      </c>
      <c r="C185" s="7" t="s">
        <v>91</v>
      </c>
      <c r="D185" s="7">
        <v>5</v>
      </c>
      <c r="E185" s="7">
        <v>5</v>
      </c>
      <c r="F185" s="7">
        <v>5</v>
      </c>
      <c r="H185" s="10">
        <f t="shared" si="2"/>
        <v>0</v>
      </c>
      <c r="I185" s="7" t="s">
        <v>541</v>
      </c>
      <c r="J185" s="8" t="s">
        <v>337</v>
      </c>
    </row>
    <row r="186" spans="1:12" x14ac:dyDescent="0.3">
      <c r="A186" s="7" t="s">
        <v>313</v>
      </c>
      <c r="B186" s="7" t="s">
        <v>545</v>
      </c>
      <c r="C186" s="7" t="s">
        <v>91</v>
      </c>
      <c r="D186" s="7">
        <v>5</v>
      </c>
      <c r="E186" s="7">
        <v>5</v>
      </c>
      <c r="F186" s="7">
        <v>5</v>
      </c>
      <c r="H186" s="10">
        <f t="shared" si="2"/>
        <v>0</v>
      </c>
      <c r="I186" s="7" t="s">
        <v>541</v>
      </c>
      <c r="J186" s="8" t="s">
        <v>336</v>
      </c>
    </row>
    <row r="187" spans="1:12" x14ac:dyDescent="0.3">
      <c r="A187" s="7" t="s">
        <v>93</v>
      </c>
      <c r="B187" s="7" t="s">
        <v>135</v>
      </c>
      <c r="C187" s="7" t="s">
        <v>91</v>
      </c>
      <c r="D187" s="7">
        <v>7</v>
      </c>
      <c r="F187" s="7">
        <v>7</v>
      </c>
      <c r="H187" s="10">
        <f t="shared" si="2"/>
        <v>0</v>
      </c>
      <c r="I187" s="7" t="s">
        <v>541</v>
      </c>
      <c r="J187" s="8" t="s">
        <v>146</v>
      </c>
    </row>
    <row r="188" spans="1:12" ht="15" thickBot="1" x14ac:dyDescent="0.35">
      <c r="A188" s="12" t="s">
        <v>94</v>
      </c>
      <c r="B188" s="7" t="s">
        <v>135</v>
      </c>
      <c r="C188" s="7" t="s">
        <v>91</v>
      </c>
      <c r="D188" s="7">
        <v>12</v>
      </c>
      <c r="F188" s="7">
        <v>12</v>
      </c>
      <c r="H188" s="10">
        <f t="shared" si="2"/>
        <v>0</v>
      </c>
      <c r="I188" s="7" t="s">
        <v>541</v>
      </c>
      <c r="J188" s="8" t="s">
        <v>147</v>
      </c>
    </row>
    <row r="189" spans="1:12" ht="15" thickBot="1" x14ac:dyDescent="0.35">
      <c r="A189" s="12" t="s">
        <v>95</v>
      </c>
      <c r="B189" s="7" t="s">
        <v>135</v>
      </c>
      <c r="C189" s="7" t="s">
        <v>91</v>
      </c>
      <c r="D189" s="7">
        <v>9</v>
      </c>
      <c r="F189" s="7">
        <v>9</v>
      </c>
      <c r="H189" s="10">
        <f t="shared" si="2"/>
        <v>0</v>
      </c>
      <c r="I189" s="7" t="s">
        <v>541</v>
      </c>
      <c r="J189" s="8" t="s">
        <v>148</v>
      </c>
    </row>
    <row r="190" spans="1:12" ht="15" thickBot="1" x14ac:dyDescent="0.35">
      <c r="A190" s="12" t="s">
        <v>99</v>
      </c>
      <c r="B190" s="7" t="s">
        <v>135</v>
      </c>
      <c r="C190" s="7" t="s">
        <v>91</v>
      </c>
      <c r="D190" s="7">
        <v>15</v>
      </c>
      <c r="F190" s="7">
        <v>15</v>
      </c>
      <c r="H190" s="10">
        <f t="shared" si="2"/>
        <v>0</v>
      </c>
      <c r="I190" s="7" t="s">
        <v>541</v>
      </c>
      <c r="J190" s="8" t="s">
        <v>152</v>
      </c>
    </row>
    <row r="191" spans="1:12" ht="15" thickBot="1" x14ac:dyDescent="0.35">
      <c r="A191" s="12" t="s">
        <v>101</v>
      </c>
      <c r="B191" s="7" t="s">
        <v>135</v>
      </c>
      <c r="C191" s="7" t="s">
        <v>91</v>
      </c>
      <c r="D191" s="7">
        <v>6</v>
      </c>
      <c r="F191" s="7">
        <v>6</v>
      </c>
      <c r="H191" s="10">
        <f t="shared" si="2"/>
        <v>0</v>
      </c>
      <c r="I191" s="7" t="s">
        <v>541</v>
      </c>
      <c r="J191" s="8" t="s">
        <v>154</v>
      </c>
    </row>
    <row r="192" spans="1:12" ht="15" thickBot="1" x14ac:dyDescent="0.35">
      <c r="A192" s="12" t="s">
        <v>105</v>
      </c>
      <c r="B192" s="7" t="s">
        <v>135</v>
      </c>
      <c r="C192" s="7" t="s">
        <v>91</v>
      </c>
      <c r="D192" s="7">
        <v>5</v>
      </c>
      <c r="F192" s="7">
        <v>5</v>
      </c>
      <c r="H192" s="10">
        <f t="shared" si="2"/>
        <v>0</v>
      </c>
      <c r="I192" s="7" t="s">
        <v>541</v>
      </c>
      <c r="J192" s="8" t="s">
        <v>157</v>
      </c>
      <c r="L192" s="7"/>
    </row>
    <row r="193" spans="1:10" ht="15" thickBot="1" x14ac:dyDescent="0.35">
      <c r="A193" s="12" t="s">
        <v>107</v>
      </c>
      <c r="B193" s="7" t="s">
        <v>135</v>
      </c>
      <c r="C193" s="7" t="s">
        <v>91</v>
      </c>
      <c r="D193" s="7">
        <v>7</v>
      </c>
      <c r="F193" s="7">
        <v>7</v>
      </c>
      <c r="H193" s="10">
        <f t="shared" si="2"/>
        <v>0</v>
      </c>
      <c r="I193" s="7" t="s">
        <v>541</v>
      </c>
      <c r="J193" s="8" t="s">
        <v>196</v>
      </c>
    </row>
    <row r="194" spans="1:10" ht="15" thickBot="1" x14ac:dyDescent="0.35">
      <c r="A194" s="12" t="s">
        <v>108</v>
      </c>
      <c r="B194" s="7" t="s">
        <v>135</v>
      </c>
      <c r="C194" s="7" t="s">
        <v>91</v>
      </c>
      <c r="D194" s="7">
        <v>5</v>
      </c>
      <c r="F194" s="7">
        <v>5</v>
      </c>
      <c r="H194" s="10">
        <f t="shared" si="2"/>
        <v>0</v>
      </c>
      <c r="I194" s="7" t="s">
        <v>541</v>
      </c>
      <c r="J194" s="8" t="s">
        <v>159</v>
      </c>
    </row>
    <row r="195" spans="1:10" ht="15" thickBot="1" x14ac:dyDescent="0.35">
      <c r="A195" s="12" t="s">
        <v>160</v>
      </c>
      <c r="B195" s="7" t="s">
        <v>135</v>
      </c>
      <c r="C195" s="7" t="s">
        <v>91</v>
      </c>
      <c r="D195" s="7">
        <v>7</v>
      </c>
      <c r="F195" s="7">
        <v>7</v>
      </c>
      <c r="H195" s="10">
        <f t="shared" si="2"/>
        <v>0</v>
      </c>
      <c r="I195" s="7" t="s">
        <v>541</v>
      </c>
      <c r="J195" s="8" t="s">
        <v>161</v>
      </c>
    </row>
    <row r="196" spans="1:10" ht="15" thickBot="1" x14ac:dyDescent="0.35">
      <c r="A196" s="12" t="s">
        <v>109</v>
      </c>
      <c r="B196" s="7" t="s">
        <v>135</v>
      </c>
      <c r="C196" s="7" t="s">
        <v>91</v>
      </c>
      <c r="D196" s="7">
        <v>7</v>
      </c>
      <c r="F196" s="7">
        <v>7</v>
      </c>
      <c r="H196" s="10">
        <f t="shared" si="2"/>
        <v>0</v>
      </c>
      <c r="I196" s="7" t="s">
        <v>541</v>
      </c>
      <c r="J196" s="8" t="s">
        <v>162</v>
      </c>
    </row>
    <row r="197" spans="1:10" ht="15" thickBot="1" x14ac:dyDescent="0.35">
      <c r="A197" s="12" t="s">
        <v>112</v>
      </c>
      <c r="B197" s="7" t="s">
        <v>135</v>
      </c>
      <c r="C197" s="7" t="s">
        <v>91</v>
      </c>
      <c r="D197" s="7">
        <v>5</v>
      </c>
      <c r="F197" s="7">
        <v>5</v>
      </c>
      <c r="H197" s="10">
        <f t="shared" si="2"/>
        <v>0</v>
      </c>
      <c r="I197" s="7" t="s">
        <v>541</v>
      </c>
      <c r="J197" s="8" t="s">
        <v>165</v>
      </c>
    </row>
    <row r="198" spans="1:10" ht="15" thickBot="1" x14ac:dyDescent="0.35">
      <c r="A198" s="12" t="s">
        <v>115</v>
      </c>
      <c r="B198" s="7" t="s">
        <v>135</v>
      </c>
      <c r="C198" s="7" t="s">
        <v>91</v>
      </c>
      <c r="D198" s="7">
        <v>9</v>
      </c>
      <c r="F198" s="7">
        <v>9</v>
      </c>
      <c r="H198" s="10">
        <f t="shared" si="2"/>
        <v>0</v>
      </c>
      <c r="I198" s="7" t="s">
        <v>541</v>
      </c>
      <c r="J198" s="8" t="s">
        <v>193</v>
      </c>
    </row>
    <row r="199" spans="1:10" ht="15" thickBot="1" x14ac:dyDescent="0.35">
      <c r="A199" s="12" t="s">
        <v>118</v>
      </c>
      <c r="B199" s="7" t="s">
        <v>135</v>
      </c>
      <c r="C199" s="7" t="s">
        <v>91</v>
      </c>
      <c r="D199" s="7">
        <v>8</v>
      </c>
      <c r="F199" s="7">
        <v>8</v>
      </c>
      <c r="H199" s="10">
        <f t="shared" si="2"/>
        <v>0</v>
      </c>
      <c r="I199" s="7" t="s">
        <v>541</v>
      </c>
      <c r="J199" s="8" t="s">
        <v>190</v>
      </c>
    </row>
    <row r="200" spans="1:10" ht="15" thickBot="1" x14ac:dyDescent="0.35">
      <c r="A200" s="12" t="s">
        <v>119</v>
      </c>
      <c r="B200" s="7" t="s">
        <v>135</v>
      </c>
      <c r="C200" s="7" t="s">
        <v>91</v>
      </c>
      <c r="D200" s="7">
        <v>9</v>
      </c>
      <c r="F200" s="7">
        <v>9</v>
      </c>
      <c r="H200" s="10">
        <f t="shared" ref="H200:H229" si="3">G200/D200</f>
        <v>0</v>
      </c>
      <c r="I200" s="7" t="s">
        <v>541</v>
      </c>
      <c r="J200" s="8" t="s">
        <v>189</v>
      </c>
    </row>
    <row r="201" spans="1:10" ht="15" thickBot="1" x14ac:dyDescent="0.35">
      <c r="A201" s="12" t="s">
        <v>120</v>
      </c>
      <c r="B201" s="7" t="s">
        <v>135</v>
      </c>
      <c r="C201" s="7" t="s">
        <v>91</v>
      </c>
      <c r="D201" s="7">
        <v>5</v>
      </c>
      <c r="F201" s="7">
        <v>5</v>
      </c>
      <c r="H201" s="10">
        <f t="shared" si="3"/>
        <v>0</v>
      </c>
      <c r="I201" s="7" t="s">
        <v>541</v>
      </c>
      <c r="J201" s="8" t="s">
        <v>188</v>
      </c>
    </row>
    <row r="202" spans="1:10" ht="15" thickBot="1" x14ac:dyDescent="0.35">
      <c r="A202" s="12" t="s">
        <v>122</v>
      </c>
      <c r="B202" s="7" t="s">
        <v>135</v>
      </c>
      <c r="C202" s="7" t="s">
        <v>91</v>
      </c>
      <c r="D202" s="7">
        <v>5</v>
      </c>
      <c r="F202" s="7">
        <v>5</v>
      </c>
      <c r="H202" s="10">
        <f t="shared" si="3"/>
        <v>0</v>
      </c>
      <c r="I202" s="7" t="s">
        <v>541</v>
      </c>
      <c r="J202" s="8" t="s">
        <v>186</v>
      </c>
    </row>
    <row r="203" spans="1:10" ht="15" thickBot="1" x14ac:dyDescent="0.35">
      <c r="A203" s="12" t="s">
        <v>124</v>
      </c>
      <c r="B203" s="7" t="s">
        <v>135</v>
      </c>
      <c r="C203" s="7" t="s">
        <v>103</v>
      </c>
      <c r="D203" s="7">
        <v>11</v>
      </c>
      <c r="F203" s="7">
        <v>11</v>
      </c>
      <c r="H203" s="10">
        <f t="shared" si="3"/>
        <v>0</v>
      </c>
      <c r="I203" s="7" t="s">
        <v>541</v>
      </c>
      <c r="J203" s="8" t="s">
        <v>183</v>
      </c>
    </row>
    <row r="204" spans="1:10" ht="15" thickBot="1" x14ac:dyDescent="0.35">
      <c r="A204" s="12" t="s">
        <v>126</v>
      </c>
      <c r="B204" s="7" t="s">
        <v>135</v>
      </c>
      <c r="C204" s="7" t="s">
        <v>91</v>
      </c>
      <c r="D204" s="7">
        <v>5</v>
      </c>
      <c r="F204" s="7">
        <v>5</v>
      </c>
      <c r="H204" s="10">
        <f t="shared" si="3"/>
        <v>0</v>
      </c>
      <c r="I204" s="7" t="s">
        <v>541</v>
      </c>
      <c r="J204" s="8" t="s">
        <v>182</v>
      </c>
    </row>
    <row r="205" spans="1:10" ht="15" thickBot="1" x14ac:dyDescent="0.35">
      <c r="A205" s="12" t="s">
        <v>128</v>
      </c>
      <c r="B205" s="7" t="s">
        <v>135</v>
      </c>
      <c r="C205" s="7" t="s">
        <v>91</v>
      </c>
      <c r="D205" s="7">
        <v>5</v>
      </c>
      <c r="F205" s="7">
        <v>5</v>
      </c>
      <c r="H205" s="10">
        <f t="shared" si="3"/>
        <v>0</v>
      </c>
      <c r="I205" s="7" t="s">
        <v>541</v>
      </c>
      <c r="J205" s="8" t="s">
        <v>180</v>
      </c>
    </row>
    <row r="206" spans="1:10" ht="15" thickBot="1" x14ac:dyDescent="0.35">
      <c r="A206" s="12" t="s">
        <v>131</v>
      </c>
      <c r="B206" s="7" t="s">
        <v>135</v>
      </c>
      <c r="C206" s="7" t="s">
        <v>91</v>
      </c>
      <c r="D206" s="7">
        <v>7</v>
      </c>
      <c r="F206" s="7">
        <v>7</v>
      </c>
      <c r="H206" s="10">
        <f t="shared" si="3"/>
        <v>0</v>
      </c>
      <c r="I206" s="7" t="s">
        <v>541</v>
      </c>
      <c r="J206" s="8" t="s">
        <v>177</v>
      </c>
    </row>
    <row r="207" spans="1:10" ht="15" thickBot="1" x14ac:dyDescent="0.35">
      <c r="A207" s="12" t="s">
        <v>132</v>
      </c>
      <c r="B207" s="7" t="s">
        <v>135</v>
      </c>
      <c r="C207" s="7" t="s">
        <v>91</v>
      </c>
      <c r="D207" s="7">
        <v>5</v>
      </c>
      <c r="F207" s="7">
        <v>5</v>
      </c>
      <c r="H207" s="10">
        <f t="shared" si="3"/>
        <v>0</v>
      </c>
      <c r="I207" s="7" t="s">
        <v>541</v>
      </c>
      <c r="J207" s="8" t="s">
        <v>176</v>
      </c>
    </row>
    <row r="208" spans="1:10" ht="15" thickBot="1" x14ac:dyDescent="0.35">
      <c r="A208" s="12" t="s">
        <v>134</v>
      </c>
      <c r="B208" s="7" t="s">
        <v>135</v>
      </c>
      <c r="C208" s="7" t="s">
        <v>103</v>
      </c>
      <c r="D208" s="7">
        <v>14</v>
      </c>
      <c r="F208" s="7">
        <v>14</v>
      </c>
      <c r="H208" s="10">
        <f t="shared" si="3"/>
        <v>0</v>
      </c>
      <c r="I208" s="7" t="s">
        <v>541</v>
      </c>
      <c r="J208" s="8" t="s">
        <v>174</v>
      </c>
    </row>
    <row r="209" spans="1:11" ht="15" thickBot="1" x14ac:dyDescent="0.35">
      <c r="A209" s="12" t="s">
        <v>137</v>
      </c>
      <c r="B209" s="7" t="s">
        <v>135</v>
      </c>
      <c r="C209" s="7" t="s">
        <v>91</v>
      </c>
      <c r="D209" s="7">
        <v>10</v>
      </c>
      <c r="F209" s="7">
        <v>10</v>
      </c>
      <c r="H209" s="10">
        <f t="shared" si="3"/>
        <v>0</v>
      </c>
      <c r="I209" s="7" t="s">
        <v>541</v>
      </c>
      <c r="J209" s="8" t="s">
        <v>171</v>
      </c>
    </row>
    <row r="210" spans="1:11" ht="15" thickBot="1" x14ac:dyDescent="0.35">
      <c r="A210" s="12" t="s">
        <v>138</v>
      </c>
      <c r="B210" s="7" t="s">
        <v>135</v>
      </c>
      <c r="C210" s="7" t="s">
        <v>91</v>
      </c>
      <c r="D210" s="7">
        <v>7</v>
      </c>
      <c r="F210" s="7">
        <v>7</v>
      </c>
      <c r="H210" s="10">
        <f t="shared" si="3"/>
        <v>0</v>
      </c>
      <c r="I210" s="7" t="s">
        <v>541</v>
      </c>
      <c r="J210" s="8" t="s">
        <v>170</v>
      </c>
    </row>
    <row r="211" spans="1:11" ht="15" thickBot="1" x14ac:dyDescent="0.35">
      <c r="A211" s="13" t="s">
        <v>449</v>
      </c>
      <c r="B211" s="7" t="s">
        <v>446</v>
      </c>
      <c r="C211" s="7" t="s">
        <v>91</v>
      </c>
      <c r="D211" s="7">
        <v>7</v>
      </c>
      <c r="E211" s="7">
        <v>7</v>
      </c>
      <c r="F211" s="7">
        <v>7</v>
      </c>
      <c r="H211" s="10">
        <f t="shared" si="3"/>
        <v>0</v>
      </c>
      <c r="I211" s="7" t="s">
        <v>541</v>
      </c>
      <c r="J211" s="8" t="s">
        <v>492</v>
      </c>
      <c r="K211" s="7"/>
    </row>
    <row r="212" spans="1:11" ht="15" thickBot="1" x14ac:dyDescent="0.35">
      <c r="A212" s="13" t="s">
        <v>450</v>
      </c>
      <c r="B212" s="7" t="s">
        <v>446</v>
      </c>
      <c r="C212" s="7" t="s">
        <v>91</v>
      </c>
      <c r="D212" s="7">
        <v>5</v>
      </c>
      <c r="E212" s="7">
        <v>4</v>
      </c>
      <c r="F212" s="7">
        <v>5</v>
      </c>
      <c r="H212" s="10">
        <f t="shared" si="3"/>
        <v>0</v>
      </c>
      <c r="I212" s="7" t="s">
        <v>541</v>
      </c>
      <c r="J212" s="8" t="s">
        <v>493</v>
      </c>
      <c r="K212" s="7"/>
    </row>
    <row r="213" spans="1:11" ht="15" thickBot="1" x14ac:dyDescent="0.35">
      <c r="A213" s="13" t="s">
        <v>452</v>
      </c>
      <c r="B213" s="7" t="s">
        <v>446</v>
      </c>
      <c r="C213" s="7" t="s">
        <v>91</v>
      </c>
      <c r="D213" s="7">
        <v>7</v>
      </c>
      <c r="E213" s="7">
        <v>7</v>
      </c>
      <c r="F213" s="7">
        <v>7</v>
      </c>
      <c r="H213" s="10">
        <f t="shared" si="3"/>
        <v>0</v>
      </c>
      <c r="I213" s="7" t="s">
        <v>541</v>
      </c>
      <c r="J213" s="8" t="s">
        <v>495</v>
      </c>
      <c r="K213" s="7"/>
    </row>
    <row r="214" spans="1:11" ht="15" thickBot="1" x14ac:dyDescent="0.35">
      <c r="A214" s="13" t="s">
        <v>453</v>
      </c>
      <c r="B214" s="7" t="s">
        <v>446</v>
      </c>
      <c r="C214" s="7" t="s">
        <v>103</v>
      </c>
      <c r="D214" s="7">
        <v>15</v>
      </c>
      <c r="E214" s="7">
        <v>15</v>
      </c>
      <c r="F214" s="7">
        <v>15</v>
      </c>
      <c r="H214" s="10">
        <f t="shared" si="3"/>
        <v>0</v>
      </c>
      <c r="I214" s="7" t="s">
        <v>541</v>
      </c>
      <c r="J214" s="8" t="s">
        <v>496</v>
      </c>
      <c r="K214" s="7"/>
    </row>
    <row r="215" spans="1:11" ht="15" thickBot="1" x14ac:dyDescent="0.35">
      <c r="A215" s="13" t="s">
        <v>454</v>
      </c>
      <c r="B215" s="7" t="s">
        <v>446</v>
      </c>
      <c r="C215" s="7" t="s">
        <v>103</v>
      </c>
      <c r="D215" s="7">
        <v>13</v>
      </c>
      <c r="E215" s="7">
        <v>12</v>
      </c>
      <c r="F215" s="7">
        <v>13</v>
      </c>
      <c r="H215" s="10">
        <f t="shared" si="3"/>
        <v>0</v>
      </c>
      <c r="I215" s="7" t="s">
        <v>541</v>
      </c>
      <c r="J215" s="8" t="s">
        <v>498</v>
      </c>
      <c r="K215" s="7"/>
    </row>
    <row r="216" spans="1:11" ht="15" thickBot="1" x14ac:dyDescent="0.35">
      <c r="A216" s="13" t="s">
        <v>455</v>
      </c>
      <c r="B216" s="7" t="s">
        <v>446</v>
      </c>
      <c r="C216" s="7" t="s">
        <v>91</v>
      </c>
      <c r="D216" s="7">
        <v>7</v>
      </c>
      <c r="E216" s="7">
        <v>7</v>
      </c>
      <c r="F216" s="7">
        <v>7</v>
      </c>
      <c r="H216" s="10">
        <f t="shared" si="3"/>
        <v>0</v>
      </c>
      <c r="I216" s="7" t="s">
        <v>541</v>
      </c>
      <c r="J216" s="8" t="s">
        <v>497</v>
      </c>
      <c r="K216" s="7"/>
    </row>
    <row r="217" spans="1:11" ht="15" thickBot="1" x14ac:dyDescent="0.35">
      <c r="A217" s="13" t="s">
        <v>456</v>
      </c>
      <c r="B217" s="7" t="s">
        <v>446</v>
      </c>
      <c r="C217" s="7" t="s">
        <v>91</v>
      </c>
      <c r="D217" s="7">
        <v>10</v>
      </c>
      <c r="E217" s="7">
        <v>10</v>
      </c>
      <c r="F217" s="7">
        <v>10</v>
      </c>
      <c r="H217" s="10">
        <f t="shared" si="3"/>
        <v>0</v>
      </c>
      <c r="I217" s="7" t="s">
        <v>541</v>
      </c>
      <c r="J217" s="8" t="s">
        <v>499</v>
      </c>
      <c r="K217" s="7"/>
    </row>
    <row r="218" spans="1:11" ht="15" thickBot="1" x14ac:dyDescent="0.35">
      <c r="A218" s="13" t="s">
        <v>457</v>
      </c>
      <c r="B218" s="7" t="s">
        <v>446</v>
      </c>
      <c r="C218" s="7" t="s">
        <v>91</v>
      </c>
      <c r="D218" s="7">
        <v>7</v>
      </c>
      <c r="E218" s="7">
        <v>7</v>
      </c>
      <c r="F218" s="7">
        <v>7</v>
      </c>
      <c r="H218" s="10">
        <f t="shared" si="3"/>
        <v>0</v>
      </c>
      <c r="I218" s="7" t="s">
        <v>541</v>
      </c>
      <c r="J218" s="8" t="s">
        <v>500</v>
      </c>
      <c r="K218" s="7"/>
    </row>
    <row r="219" spans="1:11" ht="15" thickBot="1" x14ac:dyDescent="0.35">
      <c r="A219" s="13" t="s">
        <v>458</v>
      </c>
      <c r="B219" s="7" t="s">
        <v>446</v>
      </c>
      <c r="C219" s="7" t="s">
        <v>91</v>
      </c>
      <c r="D219" s="7">
        <v>7</v>
      </c>
      <c r="E219" s="7">
        <v>7</v>
      </c>
      <c r="F219" s="7">
        <v>7</v>
      </c>
      <c r="H219" s="10">
        <f t="shared" si="3"/>
        <v>0</v>
      </c>
      <c r="I219" s="7" t="s">
        <v>541</v>
      </c>
      <c r="J219" s="8" t="s">
        <v>501</v>
      </c>
      <c r="K219" s="7"/>
    </row>
    <row r="220" spans="1:11" ht="15" thickBot="1" x14ac:dyDescent="0.35">
      <c r="A220" s="13" t="s">
        <v>460</v>
      </c>
      <c r="B220" s="7" t="s">
        <v>446</v>
      </c>
      <c r="C220" s="7" t="s">
        <v>91</v>
      </c>
      <c r="D220" s="7">
        <v>7</v>
      </c>
      <c r="E220" s="7">
        <v>6</v>
      </c>
      <c r="F220" s="7">
        <v>7</v>
      </c>
      <c r="H220" s="10">
        <f t="shared" si="3"/>
        <v>0</v>
      </c>
      <c r="I220" s="7" t="s">
        <v>541</v>
      </c>
      <c r="J220" s="8" t="s">
        <v>503</v>
      </c>
      <c r="K220" s="7"/>
    </row>
    <row r="221" spans="1:11" ht="15" thickBot="1" x14ac:dyDescent="0.35">
      <c r="A221" s="13" t="s">
        <v>462</v>
      </c>
      <c r="B221" s="7" t="s">
        <v>446</v>
      </c>
      <c r="C221" s="7" t="s">
        <v>91</v>
      </c>
      <c r="D221" s="7">
        <v>7</v>
      </c>
      <c r="E221" s="7">
        <v>7</v>
      </c>
      <c r="F221" s="7">
        <v>7</v>
      </c>
      <c r="H221" s="10">
        <f t="shared" si="3"/>
        <v>0</v>
      </c>
      <c r="I221" s="7" t="s">
        <v>541</v>
      </c>
      <c r="J221" s="8" t="s">
        <v>505</v>
      </c>
      <c r="K221" s="7"/>
    </row>
    <row r="222" spans="1:11" ht="15" thickBot="1" x14ac:dyDescent="0.35">
      <c r="A222" s="13" t="s">
        <v>469</v>
      </c>
      <c r="B222" s="7" t="s">
        <v>446</v>
      </c>
      <c r="C222" s="7" t="s">
        <v>103</v>
      </c>
      <c r="D222" s="7">
        <v>13</v>
      </c>
      <c r="E222" s="7">
        <v>13</v>
      </c>
      <c r="F222" s="7">
        <v>13</v>
      </c>
      <c r="H222" s="10">
        <f t="shared" si="3"/>
        <v>0</v>
      </c>
      <c r="I222" s="7" t="s">
        <v>541</v>
      </c>
      <c r="J222" s="8" t="s">
        <v>512</v>
      </c>
      <c r="K222" s="7"/>
    </row>
    <row r="223" spans="1:11" ht="15" thickBot="1" x14ac:dyDescent="0.35">
      <c r="A223" s="13" t="s">
        <v>473</v>
      </c>
      <c r="B223" s="7" t="s">
        <v>446</v>
      </c>
      <c r="C223" s="7" t="s">
        <v>91</v>
      </c>
      <c r="D223" s="7">
        <v>7</v>
      </c>
      <c r="E223" s="7">
        <v>5</v>
      </c>
      <c r="F223" s="7">
        <v>7</v>
      </c>
      <c r="H223" s="10">
        <f t="shared" si="3"/>
        <v>0</v>
      </c>
      <c r="I223" s="7" t="s">
        <v>541</v>
      </c>
      <c r="J223" s="8" t="s">
        <v>515</v>
      </c>
      <c r="K223" s="7"/>
    </row>
    <row r="224" spans="1:11" ht="15" thickBot="1" x14ac:dyDescent="0.35">
      <c r="A224" s="13" t="s">
        <v>482</v>
      </c>
      <c r="B224" s="7" t="s">
        <v>446</v>
      </c>
      <c r="C224" s="7" t="s">
        <v>91</v>
      </c>
      <c r="D224" s="7">
        <v>7</v>
      </c>
      <c r="E224" s="7">
        <v>7</v>
      </c>
      <c r="F224" s="7">
        <v>7</v>
      </c>
      <c r="H224" s="10">
        <f t="shared" si="3"/>
        <v>0</v>
      </c>
      <c r="I224" s="7" t="s">
        <v>541</v>
      </c>
      <c r="J224" s="8" t="s">
        <v>524</v>
      </c>
      <c r="K224" s="7"/>
    </row>
    <row r="225" spans="1:11" ht="15" thickBot="1" x14ac:dyDescent="0.35">
      <c r="A225" s="13" t="s">
        <v>484</v>
      </c>
      <c r="B225" s="7" t="s">
        <v>446</v>
      </c>
      <c r="C225" s="7" t="s">
        <v>91</v>
      </c>
      <c r="D225" s="7">
        <v>7</v>
      </c>
      <c r="E225" s="7">
        <v>7</v>
      </c>
      <c r="F225" s="7">
        <v>7</v>
      </c>
      <c r="H225" s="10">
        <f t="shared" si="3"/>
        <v>0</v>
      </c>
      <c r="I225" s="7" t="s">
        <v>541</v>
      </c>
      <c r="J225" s="8" t="s">
        <v>526</v>
      </c>
      <c r="K225" s="7"/>
    </row>
    <row r="226" spans="1:11" ht="15" thickBot="1" x14ac:dyDescent="0.35">
      <c r="A226" s="13" t="s">
        <v>487</v>
      </c>
      <c r="B226" s="7" t="s">
        <v>446</v>
      </c>
      <c r="C226" s="7" t="s">
        <v>91</v>
      </c>
      <c r="D226" s="7">
        <v>7</v>
      </c>
      <c r="E226" s="7">
        <v>7</v>
      </c>
      <c r="F226" s="7">
        <v>7</v>
      </c>
      <c r="H226" s="10">
        <f t="shared" si="3"/>
        <v>0</v>
      </c>
      <c r="I226" s="7" t="s">
        <v>541</v>
      </c>
      <c r="J226" s="8" t="s">
        <v>529</v>
      </c>
      <c r="K226" s="7"/>
    </row>
    <row r="227" spans="1:11" ht="15" thickBot="1" x14ac:dyDescent="0.35">
      <c r="A227" s="12" t="s">
        <v>202</v>
      </c>
      <c r="B227" s="7" t="s">
        <v>550</v>
      </c>
      <c r="C227" s="7" t="s">
        <v>91</v>
      </c>
      <c r="D227" s="7">
        <v>12</v>
      </c>
      <c r="F227" s="7">
        <v>12</v>
      </c>
      <c r="H227" s="10">
        <f t="shared" si="3"/>
        <v>0</v>
      </c>
      <c r="I227" s="7" t="s">
        <v>541</v>
      </c>
      <c r="J227" s="8" t="s">
        <v>207</v>
      </c>
      <c r="K227" s="7"/>
    </row>
    <row r="228" spans="1:11" x14ac:dyDescent="0.3">
      <c r="A228" s="7" t="s">
        <v>199</v>
      </c>
      <c r="B228" s="7" t="s">
        <v>550</v>
      </c>
      <c r="C228" s="7" t="s">
        <v>91</v>
      </c>
      <c r="D228" s="7">
        <v>15</v>
      </c>
      <c r="F228" s="7">
        <v>15</v>
      </c>
      <c r="G228" s="7">
        <v>0</v>
      </c>
      <c r="H228" s="10">
        <f t="shared" si="3"/>
        <v>0</v>
      </c>
      <c r="I228" s="7" t="s">
        <v>541</v>
      </c>
      <c r="J228" s="8" t="s">
        <v>206</v>
      </c>
      <c r="K228" s="7"/>
    </row>
    <row r="229" spans="1:11" x14ac:dyDescent="0.3">
      <c r="A229" s="7" t="s">
        <v>563</v>
      </c>
      <c r="B229" s="7" t="s">
        <v>546</v>
      </c>
      <c r="C229" t="s">
        <v>91</v>
      </c>
      <c r="D229">
        <v>7</v>
      </c>
      <c r="E229">
        <v>7</v>
      </c>
      <c r="F229">
        <v>7</v>
      </c>
      <c r="G229"/>
      <c r="H229" s="10">
        <f t="shared" si="3"/>
        <v>0</v>
      </c>
      <c r="I229" t="s">
        <v>541</v>
      </c>
      <c r="J229" s="1" t="s">
        <v>567</v>
      </c>
    </row>
    <row r="230" spans="1:11" x14ac:dyDescent="0.3">
      <c r="A230" s="7" t="s">
        <v>32</v>
      </c>
      <c r="B230" s="7" t="s">
        <v>40</v>
      </c>
      <c r="C230" s="7" t="s">
        <v>91</v>
      </c>
      <c r="D230" s="7">
        <v>5</v>
      </c>
      <c r="H230" s="10"/>
      <c r="I230" s="7" t="s">
        <v>542</v>
      </c>
      <c r="J230" s="7" t="s">
        <v>74</v>
      </c>
    </row>
    <row r="231" spans="1:11" x14ac:dyDescent="0.3">
      <c r="A231" s="7" t="s">
        <v>35</v>
      </c>
      <c r="B231" s="7" t="s">
        <v>40</v>
      </c>
      <c r="C231" s="7" t="s">
        <v>91</v>
      </c>
      <c r="D231" s="7">
        <v>5</v>
      </c>
      <c r="H231" s="10"/>
      <c r="I231" s="7" t="s">
        <v>542</v>
      </c>
      <c r="J231" s="7" t="s">
        <v>538</v>
      </c>
    </row>
    <row r="232" spans="1:11" x14ac:dyDescent="0.3">
      <c r="A232" s="7" t="s">
        <v>36</v>
      </c>
      <c r="B232" s="7" t="s">
        <v>40</v>
      </c>
      <c r="C232" s="7" t="s">
        <v>91</v>
      </c>
      <c r="D232" s="7">
        <v>7</v>
      </c>
      <c r="H232" s="10"/>
      <c r="I232" s="7" t="s">
        <v>542</v>
      </c>
      <c r="J232" s="7" t="s">
        <v>538</v>
      </c>
    </row>
    <row r="233" spans="1:11" x14ac:dyDescent="0.3">
      <c r="A233" s="7" t="s">
        <v>230</v>
      </c>
      <c r="B233" s="7" t="s">
        <v>545</v>
      </c>
      <c r="C233" s="7" t="s">
        <v>91</v>
      </c>
      <c r="D233" s="7">
        <v>9</v>
      </c>
      <c r="E233" s="7">
        <v>8</v>
      </c>
      <c r="H233" s="10"/>
      <c r="I233" s="7" t="s">
        <v>542</v>
      </c>
      <c r="J233" s="7" t="s">
        <v>425</v>
      </c>
    </row>
    <row r="234" spans="1:11" x14ac:dyDescent="0.3">
      <c r="A234" s="7" t="s">
        <v>276</v>
      </c>
      <c r="B234" s="7" t="s">
        <v>545</v>
      </c>
      <c r="C234" s="7" t="s">
        <v>91</v>
      </c>
      <c r="D234" s="7">
        <v>5</v>
      </c>
      <c r="H234" s="10"/>
      <c r="I234" s="7" t="s">
        <v>542</v>
      </c>
      <c r="J234" s="7" t="s">
        <v>438</v>
      </c>
    </row>
    <row r="235" spans="1:11" x14ac:dyDescent="0.3">
      <c r="A235" s="11" t="s">
        <v>480</v>
      </c>
      <c r="B235" s="7" t="s">
        <v>446</v>
      </c>
      <c r="C235" s="7" t="s">
        <v>91</v>
      </c>
      <c r="D235" s="7">
        <v>7</v>
      </c>
      <c r="E235" s="7">
        <v>5</v>
      </c>
      <c r="G235" s="7">
        <v>2</v>
      </c>
      <c r="H235" s="10"/>
      <c r="I235" s="7" t="s">
        <v>541</v>
      </c>
      <c r="J235" s="7" t="s">
        <v>548</v>
      </c>
      <c r="K235" s="7"/>
    </row>
  </sheetData>
  <sortState xmlns:xlrd2="http://schemas.microsoft.com/office/spreadsheetml/2017/richdata2" ref="A8:L235">
    <sortCondition descending="1" ref="H8:H235"/>
  </sortState>
  <hyperlinks>
    <hyperlink ref="J74" r:id="rId1" xr:uid="{6D55D777-1E5C-48A7-B42A-6BAE1F52E726}"/>
    <hyperlink ref="J90" r:id="rId2" xr:uid="{CDA4C3FC-33AD-4997-A9A5-ABF8729B12B4}"/>
    <hyperlink ref="J120" r:id="rId3" xr:uid="{97DD739E-9060-499A-9EF2-0EA4AF2B5A03}"/>
    <hyperlink ref="J53" r:id="rId4" xr:uid="{B0A81EB4-7544-4B20-86A1-130438F8723A}"/>
    <hyperlink ref="J91" r:id="rId5" display="https://gotheringtonparishcouncil.org.uk/councillors/" xr:uid="{82CBF1AA-2515-4695-B3D5-B5F2D66AE12A}"/>
    <hyperlink ref="J54" r:id="rId6" xr:uid="{6680C7EB-598D-435C-BA74-26909BEF89EC}"/>
    <hyperlink ref="J128" r:id="rId7" xr:uid="{B3FE26CC-699B-4671-8D49-CF8126CEA407}"/>
    <hyperlink ref="J93" r:id="rId8" xr:uid="{856F03BA-5B42-40CD-B47C-3533B9F2F94D}"/>
    <hyperlink ref="J47" r:id="rId9" location="councillors" xr:uid="{643374B4-8CFA-4FAA-8C7A-822CE652B853}"/>
    <hyperlink ref="J130" r:id="rId10" location="councillors" xr:uid="{CC9B873E-005C-4F14-B5B4-7422186CF973}"/>
    <hyperlink ref="J45" r:id="rId11" location="councillors" xr:uid="{3EC11211-87FA-4DAF-8DB4-748C6AE1F46B}"/>
    <hyperlink ref="J132" r:id="rId12" xr:uid="{FF4578A6-C2C6-4C4E-A91D-3BE9E3A5949F}"/>
    <hyperlink ref="J135" r:id="rId13" xr:uid="{9DB216C9-6AF3-4BA9-9B54-12F567BCF091}"/>
    <hyperlink ref="J138" r:id="rId14" xr:uid="{6B42ECE8-A06D-4B38-9FF7-6A4424DB25E9}"/>
    <hyperlink ref="J55" r:id="rId15" xr:uid="{0E60F363-CF10-4666-8458-ABCE28AEE101}"/>
    <hyperlink ref="J11" r:id="rId16" xr:uid="{E32F8B3F-19FC-48AF-8366-2016F8A1D9CC}"/>
    <hyperlink ref="J56" r:id="rId17" xr:uid="{53B18C4E-60B7-4904-B832-AE9E49D30467}"/>
    <hyperlink ref="J18" r:id="rId18" xr:uid="{E0769593-41F0-4168-8B19-D5D16B5C3028}"/>
    <hyperlink ref="J108" r:id="rId19" xr:uid="{A3723620-EAFA-445A-B0F8-BD8C5616BB0F}"/>
    <hyperlink ref="J139" r:id="rId20" xr:uid="{A7008F4A-8596-416D-A7FC-1FB61CB898FD}"/>
    <hyperlink ref="J137" r:id="rId21" xr:uid="{51F034AB-757F-4A0F-A73D-8EF8780304E2}"/>
    <hyperlink ref="J134" r:id="rId22" xr:uid="{E09E330B-4689-4E98-BA30-04F9713BEC55}"/>
    <hyperlink ref="J133" r:id="rId23" location="councillors" xr:uid="{FC758231-1947-4C4E-92ED-68D36BC6A6D9}"/>
    <hyperlink ref="J24" r:id="rId24" xr:uid="{DE519CFA-2F37-4D22-BA7C-9A1115211834}"/>
    <hyperlink ref="J92" r:id="rId25" xr:uid="{AF7B1BC7-BF69-413D-956B-EC310D72DEE4}"/>
    <hyperlink ref="J104" r:id="rId26" xr:uid="{813B4CA5-7554-419F-B7CC-1C1756CE7087}"/>
    <hyperlink ref="J121" r:id="rId27" xr:uid="{BFCE118E-0E96-4B9E-B3BF-DA61A0FB6529}"/>
    <hyperlink ref="J68" r:id="rId28" xr:uid="{E8C5399D-EE90-4325-A2EB-C05F2D343112}"/>
    <hyperlink ref="J122" r:id="rId29" xr:uid="{44934DE2-79AC-4F0F-95EE-5A43D49C46EB}"/>
    <hyperlink ref="J117" r:id="rId30" xr:uid="{C84FC979-7AF6-4F30-86DE-14584164D6A8}"/>
    <hyperlink ref="J124" r:id="rId31" xr:uid="{F217E176-A8ED-420D-AAB3-81E740B0ECD9}"/>
    <hyperlink ref="J126" r:id="rId32" xr:uid="{78F0D62A-A6A2-498D-B24D-E8D958718A54}"/>
    <hyperlink ref="J129" r:id="rId33" xr:uid="{6775A179-6A06-440C-93E3-CA91AC2F8AF8}"/>
    <hyperlink ref="J131" r:id="rId34" xr:uid="{0EB5F95F-2435-4048-A144-4FC67B9C0A78}"/>
    <hyperlink ref="J142" r:id="rId35" xr:uid="{7174D2D0-5795-4426-9F7B-2B3612169E44}"/>
    <hyperlink ref="J21" r:id="rId36" xr:uid="{3535AD15-83EC-457C-9401-5B7387A09C1A}"/>
    <hyperlink ref="J35" r:id="rId37" xr:uid="{7C449EC3-279C-4C59-8205-7BBA7A219FAD}"/>
    <hyperlink ref="J199" r:id="rId38" xr:uid="{17D35B6C-ABC1-4E60-AD77-4D2B39592A10}"/>
    <hyperlink ref="J200" r:id="rId39" xr:uid="{00517FC4-1B6E-407F-92AD-14AD8909460A}"/>
    <hyperlink ref="J201" r:id="rId40" xr:uid="{C7F8C63E-FDA9-4D9D-82B1-F05B0267CE17}"/>
    <hyperlink ref="J112" r:id="rId41" xr:uid="{0EF65D14-993F-4AE4-B88F-FDC5960D1DE6}"/>
    <hyperlink ref="J202" r:id="rId42" xr:uid="{988F2128-2B2D-4807-AAAE-785676D198B7}"/>
    <hyperlink ref="J20" r:id="rId43" xr:uid="{0D84A4A8-D2F1-4EF7-95DC-6E188B68F89B}"/>
    <hyperlink ref="J203" r:id="rId44" xr:uid="{6A507592-922E-4007-B574-4EB749A4E1D4}"/>
    <hyperlink ref="J204" r:id="rId45" xr:uid="{70866354-C618-41BD-8D7B-788C68252AF0}"/>
    <hyperlink ref="J106" r:id="rId46" xr:uid="{620B7DC9-742C-4936-B8DB-D820EDFB753F}"/>
    <hyperlink ref="J205" r:id="rId47" xr:uid="{6699D3CF-2675-42A7-A06C-A15CC6155AB5}"/>
    <hyperlink ref="J97" r:id="rId48" xr:uid="{88CEFAF3-B8FD-4CD3-91BC-AFD98E0E17A5}"/>
    <hyperlink ref="J107" r:id="rId49" xr:uid="{7AF38F71-613D-48A0-906C-469709395694}"/>
    <hyperlink ref="J206" r:id="rId50" xr:uid="{54EB76EF-3686-4B68-A9C5-D50D7CB28CCF}"/>
    <hyperlink ref="J207" r:id="rId51" xr:uid="{92569A1D-2CC9-455A-801F-DA30EB6B4A8D}"/>
    <hyperlink ref="J208" r:id="rId52" xr:uid="{9477F30D-F23F-4829-B7F9-DEFA9297908F}"/>
    <hyperlink ref="J64" r:id="rId53" location="councillors" xr:uid="{97BE8616-EE94-4601-93D6-0265FBE4A856}"/>
    <hyperlink ref="J116" r:id="rId54" xr:uid="{0EF322C5-1540-4BE7-A7F8-F278DC6A4537}"/>
    <hyperlink ref="J83" r:id="rId55" xr:uid="{4C7942D1-0ABE-420C-A9A0-87109DC6C8F3}"/>
    <hyperlink ref="J209" r:id="rId56" xr:uid="{F7297637-F2F0-4DEF-B635-6A4E6297A8EC}"/>
    <hyperlink ref="J210" r:id="rId57" xr:uid="{058594EE-3ADF-44AF-93FC-C4401A9D0162}"/>
    <hyperlink ref="J15" r:id="rId58" xr:uid="{F1D3F7EC-BC0B-4FAE-8024-AB5F74E51804}"/>
    <hyperlink ref="J36" r:id="rId59" xr:uid="{E303A87D-4F54-4EE5-AA0D-40B734488791}"/>
    <hyperlink ref="J190" r:id="rId60" xr:uid="{BC716C1C-9BC7-49F1-A705-3663FB915C6B}"/>
    <hyperlink ref="J69" r:id="rId61" xr:uid="{0F492DAF-FEB3-4878-A379-CACB4E335A47}"/>
    <hyperlink ref="J96" r:id="rId62" xr:uid="{C5DA7C93-9CEC-4248-8141-521F7FA49B2D}"/>
    <hyperlink ref="J196" r:id="rId63" xr:uid="{20885E9B-97B3-4423-BF6B-8185F6B27D20}"/>
    <hyperlink ref="J195" r:id="rId64" xr:uid="{EFC96D7F-4F51-4AB4-9818-9446F7013E4B}"/>
    <hyperlink ref="J192" r:id="rId65" xr:uid="{887F21AE-55F5-4138-BF85-3DF5934BD539}"/>
    <hyperlink ref="J63" r:id="rId66" xr:uid="{FE203CAC-113D-4BD4-BFB0-5D0DC0D7681C}"/>
    <hyperlink ref="J43" r:id="rId67" xr:uid="{6082A3AB-EB41-49DC-A978-5AB4B06733A2}"/>
    <hyperlink ref="J51" r:id="rId68" xr:uid="{9B4F61A1-77CA-45CE-B6E2-1EE5F67348C5}"/>
    <hyperlink ref="J191" r:id="rId69" xr:uid="{D14530B5-8996-4C4A-8097-994B2DB7297C}"/>
    <hyperlink ref="J114" r:id="rId70" xr:uid="{421DAFEC-D103-4799-B2C2-50AFDD6B5EF8}"/>
    <hyperlink ref="J71" r:id="rId71" xr:uid="{D243E4C3-CA06-4931-A3CD-11CFFD569C71}"/>
    <hyperlink ref="J70" r:id="rId72" xr:uid="{C0A875BB-EA48-4362-A793-E228A8B33297}"/>
    <hyperlink ref="J188" r:id="rId73" xr:uid="{597AEFCE-3C36-4EF5-823F-0C203B8266C0}"/>
    <hyperlink ref="J187" r:id="rId74" xr:uid="{858F5A27-FF55-4AC7-B02D-87AC7FB7AF3F}"/>
    <hyperlink ref="J95" r:id="rId75" xr:uid="{B60AB120-006A-47DD-86D1-1D3C88993AB1}"/>
    <hyperlink ref="J38" r:id="rId76" xr:uid="{55CE7DE9-DE6D-47C2-819D-13AFCBAF01C6}"/>
    <hyperlink ref="J27" r:id="rId77" xr:uid="{89DE1EE6-4F95-43E7-8737-C50C16BB71FC}"/>
    <hyperlink ref="J26" r:id="rId78" xr:uid="{7DF0AC0A-34F8-443A-A667-D519ABAC51CE}"/>
    <hyperlink ref="J52" r:id="rId79" xr:uid="{9DFBB459-9A0E-4F41-A318-D138CB5A0585}"/>
    <hyperlink ref="J198" r:id="rId80" xr:uid="{08CBCDBB-BABC-4417-B43E-726DC94C4F61}"/>
    <hyperlink ref="J25" r:id="rId81" xr:uid="{36D487BF-AD98-4C9B-8634-A7BD96AE8C9B}"/>
    <hyperlink ref="J197" r:id="rId82" xr:uid="{8231DB45-4355-4E0E-936C-AE2DA90AD4E1}"/>
    <hyperlink ref="J94" r:id="rId83" xr:uid="{C902D18C-112B-459E-8177-A5D726BF4F26}"/>
    <hyperlink ref="J186" r:id="rId84" xr:uid="{131A0511-433D-4138-B63A-4C110DD7E8D7}"/>
    <hyperlink ref="J185" r:id="rId85" xr:uid="{11DA5787-F169-4C4E-A2D3-7BAC3837089C}"/>
    <hyperlink ref="J81" r:id="rId86" xr:uid="{4348029F-F5DB-4A56-96BB-B0CD2EA94AB3}"/>
    <hyperlink ref="J211" r:id="rId87" location="councillors" xr:uid="{C12B1D3D-3FF6-432C-8D6F-72B809F23921}"/>
    <hyperlink ref="J212" r:id="rId88" xr:uid="{E264D5F6-D322-4E4D-B723-387622D4E1B4}"/>
    <hyperlink ref="J219" r:id="rId89" xr:uid="{DA3F10AE-B1EC-411C-B858-020EF56C20CD}"/>
    <hyperlink ref="J23" r:id="rId90" xr:uid="{A58591D0-CE7F-4E51-9C49-3C5AA4B5E9ED}"/>
    <hyperlink ref="J225" r:id="rId91" xr:uid="{A8852769-25C3-4BA5-9EEE-966530AD8644}"/>
    <hyperlink ref="J98" r:id="rId92" xr:uid="{2BE46F65-2B3B-47C0-B2DD-A2ECD63151E4}"/>
    <hyperlink ref="J16" r:id="rId93" xr:uid="{5479161F-F55A-458B-B4B4-3009F9BE5ECC}"/>
    <hyperlink ref="J213" r:id="rId94" xr:uid="{AE6D283E-E4EC-4B81-BF87-DFD3C5D67946}"/>
    <hyperlink ref="J214" r:id="rId95" xr:uid="{87CF8D0E-88B8-4AB4-A89B-B5EBEE1B5A8A}"/>
    <hyperlink ref="J215" r:id="rId96" xr:uid="{C5C5562B-889A-439F-9D90-D7DCFB8C5F81}"/>
    <hyperlink ref="J216" r:id="rId97" xr:uid="{F8275D95-ED4C-4379-9317-787CEF06DD52}"/>
    <hyperlink ref="J217" r:id="rId98" xr:uid="{09342043-A276-4EBF-84A6-A249D4EB51DE}"/>
    <hyperlink ref="J218" r:id="rId99" xr:uid="{5AA0C839-68D9-4EE4-9D04-9DEB38C5B80D}"/>
    <hyperlink ref="J39" r:id="rId100" xr:uid="{7CC378FD-FBEE-4C98-86CB-D4705831F282}"/>
    <hyperlink ref="J220" r:id="rId101" xr:uid="{8155CC76-EC9B-4B48-A203-FB9B02357893}"/>
    <hyperlink ref="J40" r:id="rId102" xr:uid="{C4C5265B-CC97-4E15-8CE8-1EB42A44046A}"/>
    <hyperlink ref="J221" r:id="rId103" xr:uid="{9EE22020-2AF1-4080-A533-3CA14755EA15}"/>
    <hyperlink ref="J41" r:id="rId104" xr:uid="{A7E58479-75E5-4CBC-8848-E2E9EE20CC4A}"/>
    <hyperlink ref="J42" r:id="rId105" xr:uid="{2B87198B-9819-407E-9400-9B5EA4E811AB}"/>
    <hyperlink ref="J89" r:id="rId106" xr:uid="{0614E9B7-A243-401A-93DD-2A63B1B7B8FD}"/>
    <hyperlink ref="J87" r:id="rId107" xr:uid="{8380584C-160B-4DE3-AC28-6539B0AC3BB6}"/>
    <hyperlink ref="J66" r:id="rId108" xr:uid="{ABD4C7FA-36C7-4107-A674-2510E2501393}"/>
    <hyperlink ref="J222" r:id="rId109" xr:uid="{658B8A10-FA9E-466D-A1DF-9EA383857E55}"/>
    <hyperlink ref="J46" r:id="rId110" xr:uid="{1B8D18BC-0099-4233-B0DF-3A0CE4D70EC4}"/>
    <hyperlink ref="J99" r:id="rId111" xr:uid="{F0762510-8DEB-4C22-A508-05344D21DC97}"/>
    <hyperlink ref="J223" r:id="rId112" xr:uid="{7B297B3B-5F3E-4883-9FF0-4EA39103B49A}"/>
    <hyperlink ref="J84" r:id="rId113" xr:uid="{C7F79B20-1BE4-48EF-9105-F5E26AE8F4A5}"/>
    <hyperlink ref="J8" r:id="rId114" xr:uid="{1069E248-5C4D-46F7-A6CE-F156C49B8788}"/>
    <hyperlink ref="J17" r:id="rId115" xr:uid="{FC63BD65-4929-433F-BAB1-1CA39E767B8C}"/>
    <hyperlink ref="J28" r:id="rId116" xr:uid="{F90494E3-B541-4F12-97F5-8D6FC08070EE}"/>
    <hyperlink ref="J100" r:id="rId117" xr:uid="{38182939-5B73-45C9-A927-1DCD4ABFCD1A}"/>
    <hyperlink ref="J85" r:id="rId118" xr:uid="{604D1D10-3D38-43B0-A3DB-5054CECF2961}"/>
    <hyperlink ref="J67" r:id="rId119" xr:uid="{0AECE203-69CD-4EC0-883A-ECA013680902}"/>
    <hyperlink ref="J224" r:id="rId120" xr:uid="{E71AB8DA-ECDB-4B76-86AF-86A898E15F52}"/>
    <hyperlink ref="J72" r:id="rId121" location="councillors" xr:uid="{FAD5C7AD-0FCE-4FB5-9106-1DACF89ECC23}"/>
    <hyperlink ref="J113" r:id="rId122" xr:uid="{2F841FC6-5CFF-4A3D-B5BC-4520FDA32C31}"/>
    <hyperlink ref="J101" r:id="rId123" xr:uid="{E742EDF1-DA2D-481C-927C-7863600B2FF4}"/>
    <hyperlink ref="J226" r:id="rId124" location="councillors" xr:uid="{16EAA9F1-EBE0-4A90-A4B2-CDD0CFE177FF}"/>
    <hyperlink ref="J44" r:id="rId125" xr:uid="{9224562A-53CD-4CE0-B393-802F27298016}"/>
    <hyperlink ref="J73" r:id="rId126" xr:uid="{7631A99F-FFFB-45A6-B150-B0A8212FCD33}"/>
    <hyperlink ref="J228" r:id="rId127" xr:uid="{3463F903-508D-4DDB-80C7-8E95B3ACC9D1}"/>
    <hyperlink ref="J227" r:id="rId128" xr:uid="{944B23BE-58FF-4889-8C9B-03E726E7DA32}"/>
    <hyperlink ref="J102" r:id="rId129" xr:uid="{C522C2A2-C2FD-4D01-BEB1-C590241E7B7A}"/>
    <hyperlink ref="J115" r:id="rId130" xr:uid="{2756FD28-2B99-48B2-91E5-757A39CD0196}"/>
    <hyperlink ref="C2" r:id="rId131" xr:uid="{4ECF5E87-137C-4690-B1A1-A89C51CAF3A8}"/>
    <hyperlink ref="C4" r:id="rId132" xr:uid="{9C8F095F-B597-4193-85E6-ADC9BE9EC8B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94E18-25A4-4A86-81A7-16FF5224A875}">
  <dimension ref="A1:R122"/>
  <sheetViews>
    <sheetView workbookViewId="0">
      <selection sqref="A1:H4"/>
    </sheetView>
  </sheetViews>
  <sheetFormatPr defaultRowHeight="14.4" x14ac:dyDescent="0.3"/>
  <cols>
    <col min="2" max="2" width="12.77734375" bestFit="1" customWidth="1"/>
  </cols>
  <sheetData>
    <row r="1" spans="1:15" x14ac:dyDescent="0.3">
      <c r="A1" s="6" t="s">
        <v>587</v>
      </c>
    </row>
    <row r="2" spans="1:15" x14ac:dyDescent="0.3">
      <c r="C2" s="35" t="s">
        <v>584</v>
      </c>
    </row>
    <row r="3" spans="1:15" x14ac:dyDescent="0.3">
      <c r="A3" t="s">
        <v>586</v>
      </c>
    </row>
    <row r="4" spans="1:15" x14ac:dyDescent="0.3">
      <c r="C4" s="1" t="s">
        <v>585</v>
      </c>
    </row>
    <row r="5" spans="1:15" x14ac:dyDescent="0.3">
      <c r="A5" t="s">
        <v>87</v>
      </c>
      <c r="C5" t="s">
        <v>88</v>
      </c>
      <c r="D5" t="s">
        <v>89</v>
      </c>
      <c r="E5" t="s">
        <v>402</v>
      </c>
      <c r="F5" t="s">
        <v>401</v>
      </c>
      <c r="G5" t="s">
        <v>210</v>
      </c>
      <c r="H5" t="s">
        <v>540</v>
      </c>
    </row>
    <row r="6" spans="1:15" x14ac:dyDescent="0.3">
      <c r="A6" t="s">
        <v>213</v>
      </c>
      <c r="C6" t="s">
        <v>91</v>
      </c>
      <c r="D6">
        <v>5</v>
      </c>
      <c r="E6">
        <v>4</v>
      </c>
      <c r="F6">
        <v>4</v>
      </c>
      <c r="G6">
        <v>1</v>
      </c>
      <c r="H6" t="s">
        <v>541</v>
      </c>
      <c r="I6" t="s">
        <v>437</v>
      </c>
      <c r="O6">
        <f t="shared" ref="O6:O37" si="0">SUM(F6:G6)-D6</f>
        <v>0</v>
      </c>
    </row>
    <row r="7" spans="1:15" x14ac:dyDescent="0.3">
      <c r="A7" t="s">
        <v>214</v>
      </c>
      <c r="C7" t="s">
        <v>91</v>
      </c>
      <c r="D7">
        <v>7</v>
      </c>
      <c r="E7">
        <v>7</v>
      </c>
      <c r="F7">
        <v>7</v>
      </c>
      <c r="H7" t="s">
        <v>541</v>
      </c>
      <c r="I7" t="s">
        <v>436</v>
      </c>
      <c r="O7">
        <f t="shared" si="0"/>
        <v>0</v>
      </c>
    </row>
    <row r="8" spans="1:15" x14ac:dyDescent="0.3">
      <c r="A8" t="s">
        <v>217</v>
      </c>
      <c r="C8" t="s">
        <v>91</v>
      </c>
      <c r="D8">
        <v>7</v>
      </c>
      <c r="E8">
        <v>5</v>
      </c>
      <c r="F8">
        <v>5</v>
      </c>
      <c r="G8">
        <v>2</v>
      </c>
      <c r="H8" t="s">
        <v>541</v>
      </c>
      <c r="I8" t="s">
        <v>435</v>
      </c>
      <c r="O8">
        <f t="shared" si="0"/>
        <v>0</v>
      </c>
    </row>
    <row r="9" spans="1:15" x14ac:dyDescent="0.3">
      <c r="A9" t="s">
        <v>220</v>
      </c>
      <c r="C9" t="s">
        <v>91</v>
      </c>
      <c r="D9">
        <v>9</v>
      </c>
      <c r="E9">
        <v>9</v>
      </c>
      <c r="F9">
        <v>9</v>
      </c>
      <c r="H9" t="s">
        <v>541</v>
      </c>
      <c r="I9" t="s">
        <v>434</v>
      </c>
      <c r="O9">
        <f t="shared" si="0"/>
        <v>0</v>
      </c>
    </row>
    <row r="10" spans="1:15" x14ac:dyDescent="0.3">
      <c r="A10" t="s">
        <v>221</v>
      </c>
      <c r="C10" t="s">
        <v>91</v>
      </c>
      <c r="D10">
        <v>7</v>
      </c>
      <c r="E10">
        <v>7</v>
      </c>
      <c r="F10">
        <v>7</v>
      </c>
      <c r="H10" t="s">
        <v>541</v>
      </c>
      <c r="I10" s="1" t="s">
        <v>343</v>
      </c>
      <c r="J10" t="s">
        <v>433</v>
      </c>
      <c r="O10">
        <f t="shared" si="0"/>
        <v>0</v>
      </c>
    </row>
    <row r="11" spans="1:15" x14ac:dyDescent="0.3">
      <c r="A11" t="s">
        <v>223</v>
      </c>
      <c r="C11" t="s">
        <v>91</v>
      </c>
      <c r="D11">
        <v>5</v>
      </c>
      <c r="E11">
        <v>5</v>
      </c>
      <c r="F11">
        <v>5</v>
      </c>
      <c r="H11" t="s">
        <v>541</v>
      </c>
      <c r="I11" t="s">
        <v>432</v>
      </c>
      <c r="O11">
        <f t="shared" si="0"/>
        <v>0</v>
      </c>
    </row>
    <row r="12" spans="1:15" x14ac:dyDescent="0.3">
      <c r="A12" t="s">
        <v>225</v>
      </c>
      <c r="C12" t="s">
        <v>91</v>
      </c>
      <c r="D12">
        <v>7</v>
      </c>
      <c r="E12">
        <v>7</v>
      </c>
      <c r="F12">
        <v>7</v>
      </c>
      <c r="H12" t="s">
        <v>541</v>
      </c>
      <c r="I12" t="s">
        <v>431</v>
      </c>
      <c r="O12">
        <f t="shared" si="0"/>
        <v>0</v>
      </c>
    </row>
    <row r="13" spans="1:15" x14ac:dyDescent="0.3">
      <c r="A13" t="s">
        <v>226</v>
      </c>
      <c r="C13" t="s">
        <v>91</v>
      </c>
      <c r="D13">
        <v>5</v>
      </c>
      <c r="E13">
        <v>4</v>
      </c>
      <c r="F13">
        <v>4</v>
      </c>
      <c r="G13">
        <v>1</v>
      </c>
      <c r="H13" t="s">
        <v>541</v>
      </c>
      <c r="I13" t="s">
        <v>430</v>
      </c>
      <c r="O13">
        <f t="shared" si="0"/>
        <v>0</v>
      </c>
    </row>
    <row r="14" spans="1:15" x14ac:dyDescent="0.3">
      <c r="A14" t="s">
        <v>227</v>
      </c>
      <c r="C14" t="s">
        <v>91</v>
      </c>
      <c r="D14">
        <v>7</v>
      </c>
      <c r="E14">
        <v>4</v>
      </c>
      <c r="F14">
        <v>5</v>
      </c>
      <c r="G14">
        <v>2</v>
      </c>
      <c r="H14" t="s">
        <v>541</v>
      </c>
      <c r="I14" t="s">
        <v>429</v>
      </c>
      <c r="O14">
        <f t="shared" si="0"/>
        <v>0</v>
      </c>
    </row>
    <row r="15" spans="1:15" x14ac:dyDescent="0.3">
      <c r="A15" t="s">
        <v>228</v>
      </c>
      <c r="C15" t="s">
        <v>91</v>
      </c>
      <c r="D15">
        <v>7</v>
      </c>
      <c r="E15">
        <v>6</v>
      </c>
      <c r="F15">
        <v>7</v>
      </c>
      <c r="H15" t="s">
        <v>541</v>
      </c>
      <c r="I15" t="s">
        <v>428</v>
      </c>
      <c r="O15">
        <f t="shared" si="0"/>
        <v>0</v>
      </c>
    </row>
    <row r="16" spans="1:15" x14ac:dyDescent="0.3">
      <c r="A16" t="s">
        <v>229</v>
      </c>
      <c r="C16" t="s">
        <v>91</v>
      </c>
      <c r="D16">
        <v>7</v>
      </c>
      <c r="E16">
        <v>7</v>
      </c>
      <c r="F16">
        <v>7</v>
      </c>
      <c r="H16" t="s">
        <v>541</v>
      </c>
      <c r="I16" t="s">
        <v>427</v>
      </c>
      <c r="O16">
        <f t="shared" si="0"/>
        <v>0</v>
      </c>
    </row>
    <row r="17" spans="1:15" x14ac:dyDescent="0.3">
      <c r="A17" t="s">
        <v>230</v>
      </c>
      <c r="C17" t="s">
        <v>91</v>
      </c>
      <c r="D17">
        <v>9</v>
      </c>
      <c r="E17">
        <v>8</v>
      </c>
      <c r="H17" t="s">
        <v>542</v>
      </c>
      <c r="I17" t="s">
        <v>425</v>
      </c>
      <c r="J17" t="s">
        <v>426</v>
      </c>
      <c r="O17">
        <f t="shared" si="0"/>
        <v>-9</v>
      </c>
    </row>
    <row r="18" spans="1:15" x14ac:dyDescent="0.3">
      <c r="A18" t="s">
        <v>231</v>
      </c>
      <c r="C18" t="s">
        <v>91</v>
      </c>
      <c r="D18">
        <v>7</v>
      </c>
      <c r="E18">
        <v>3</v>
      </c>
      <c r="F18">
        <v>4</v>
      </c>
      <c r="G18">
        <v>3</v>
      </c>
      <c r="H18" t="s">
        <v>541</v>
      </c>
      <c r="I18" t="s">
        <v>424</v>
      </c>
      <c r="O18">
        <f t="shared" si="0"/>
        <v>0</v>
      </c>
    </row>
    <row r="19" spans="1:15" x14ac:dyDescent="0.3">
      <c r="A19" t="s">
        <v>232</v>
      </c>
      <c r="C19" t="s">
        <v>91</v>
      </c>
      <c r="D19">
        <v>13</v>
      </c>
      <c r="E19">
        <v>12</v>
      </c>
      <c r="F19">
        <v>12</v>
      </c>
      <c r="G19">
        <v>1</v>
      </c>
      <c r="H19" t="s">
        <v>541</v>
      </c>
      <c r="I19" t="s">
        <v>423</v>
      </c>
      <c r="O19">
        <f t="shared" si="0"/>
        <v>0</v>
      </c>
    </row>
    <row r="20" spans="1:15" x14ac:dyDescent="0.3">
      <c r="A20" t="s">
        <v>233</v>
      </c>
      <c r="C20" t="s">
        <v>91</v>
      </c>
      <c r="D20">
        <v>5</v>
      </c>
      <c r="E20">
        <v>5</v>
      </c>
      <c r="F20">
        <v>3</v>
      </c>
      <c r="G20">
        <v>2</v>
      </c>
      <c r="H20" t="s">
        <v>541</v>
      </c>
      <c r="I20" t="s">
        <v>422</v>
      </c>
      <c r="O20">
        <f t="shared" si="0"/>
        <v>0</v>
      </c>
    </row>
    <row r="21" spans="1:15" x14ac:dyDescent="0.3">
      <c r="A21" t="s">
        <v>234</v>
      </c>
      <c r="C21" t="s">
        <v>91</v>
      </c>
      <c r="D21">
        <v>7</v>
      </c>
      <c r="E21">
        <v>7</v>
      </c>
      <c r="F21">
        <v>7</v>
      </c>
      <c r="H21" t="s">
        <v>541</v>
      </c>
      <c r="I21" t="s">
        <v>421</v>
      </c>
      <c r="O21">
        <f t="shared" si="0"/>
        <v>0</v>
      </c>
    </row>
    <row r="22" spans="1:15" x14ac:dyDescent="0.3">
      <c r="A22" t="s">
        <v>235</v>
      </c>
      <c r="C22" t="s">
        <v>91</v>
      </c>
      <c r="D22">
        <v>7</v>
      </c>
      <c r="E22">
        <v>3</v>
      </c>
      <c r="F22">
        <v>4</v>
      </c>
      <c r="G22">
        <v>3</v>
      </c>
      <c r="H22" t="s">
        <v>541</v>
      </c>
      <c r="I22" t="s">
        <v>420</v>
      </c>
      <c r="O22">
        <f t="shared" si="0"/>
        <v>0</v>
      </c>
    </row>
    <row r="23" spans="1:15" x14ac:dyDescent="0.3">
      <c r="A23" t="s">
        <v>236</v>
      </c>
      <c r="C23" t="s">
        <v>91</v>
      </c>
      <c r="D23">
        <v>7</v>
      </c>
      <c r="E23">
        <v>5</v>
      </c>
      <c r="F23">
        <v>6</v>
      </c>
      <c r="G23">
        <v>1</v>
      </c>
      <c r="H23" t="s">
        <v>541</v>
      </c>
      <c r="I23" t="s">
        <v>419</v>
      </c>
      <c r="O23">
        <f t="shared" si="0"/>
        <v>0</v>
      </c>
    </row>
    <row r="24" spans="1:15" x14ac:dyDescent="0.3">
      <c r="A24" t="s">
        <v>237</v>
      </c>
      <c r="C24" t="s">
        <v>91</v>
      </c>
      <c r="D24">
        <v>5</v>
      </c>
      <c r="E24">
        <v>5</v>
      </c>
      <c r="F24">
        <v>5</v>
      </c>
      <c r="H24" t="s">
        <v>541</v>
      </c>
      <c r="I24" t="s">
        <v>418</v>
      </c>
      <c r="O24">
        <f t="shared" si="0"/>
        <v>0</v>
      </c>
    </row>
    <row r="25" spans="1:15" x14ac:dyDescent="0.3">
      <c r="A25" t="s">
        <v>238</v>
      </c>
      <c r="C25" t="s">
        <v>91</v>
      </c>
      <c r="D25">
        <v>11</v>
      </c>
      <c r="E25">
        <v>7</v>
      </c>
      <c r="F25">
        <v>7</v>
      </c>
      <c r="G25">
        <v>4</v>
      </c>
      <c r="H25" t="s">
        <v>541</v>
      </c>
      <c r="I25" t="s">
        <v>417</v>
      </c>
      <c r="O25">
        <f t="shared" si="0"/>
        <v>0</v>
      </c>
    </row>
    <row r="26" spans="1:15" x14ac:dyDescent="0.3">
      <c r="A26" t="s">
        <v>239</v>
      </c>
      <c r="C26" t="s">
        <v>91</v>
      </c>
      <c r="D26">
        <v>16</v>
      </c>
      <c r="E26">
        <v>13</v>
      </c>
      <c r="F26">
        <v>14</v>
      </c>
      <c r="G26">
        <v>2</v>
      </c>
      <c r="H26" t="s">
        <v>541</v>
      </c>
      <c r="I26" t="s">
        <v>416</v>
      </c>
      <c r="O26">
        <f t="shared" si="0"/>
        <v>0</v>
      </c>
    </row>
    <row r="27" spans="1:15" x14ac:dyDescent="0.3">
      <c r="A27" t="s">
        <v>241</v>
      </c>
      <c r="C27" t="s">
        <v>91</v>
      </c>
      <c r="D27">
        <v>7</v>
      </c>
      <c r="E27">
        <v>5</v>
      </c>
      <c r="F27">
        <v>5</v>
      </c>
      <c r="H27" t="s">
        <v>541</v>
      </c>
      <c r="O27">
        <f t="shared" si="0"/>
        <v>-2</v>
      </c>
    </row>
    <row r="28" spans="1:15" x14ac:dyDescent="0.3">
      <c r="A28" t="s">
        <v>242</v>
      </c>
      <c r="C28" t="s">
        <v>91</v>
      </c>
      <c r="D28">
        <v>5</v>
      </c>
      <c r="E28">
        <v>4</v>
      </c>
      <c r="F28">
        <v>4</v>
      </c>
      <c r="H28" t="s">
        <v>541</v>
      </c>
      <c r="O28">
        <f t="shared" si="0"/>
        <v>-1</v>
      </c>
    </row>
    <row r="29" spans="1:15" x14ac:dyDescent="0.3">
      <c r="A29" t="s">
        <v>243</v>
      </c>
      <c r="C29" t="s">
        <v>91</v>
      </c>
      <c r="D29">
        <v>5</v>
      </c>
      <c r="E29">
        <v>4</v>
      </c>
      <c r="F29">
        <v>4</v>
      </c>
      <c r="H29" t="s">
        <v>541</v>
      </c>
      <c r="O29">
        <f t="shared" si="0"/>
        <v>-1</v>
      </c>
    </row>
    <row r="30" spans="1:15" x14ac:dyDescent="0.3">
      <c r="A30" t="s">
        <v>245</v>
      </c>
      <c r="C30" t="s">
        <v>91</v>
      </c>
      <c r="D30">
        <v>5</v>
      </c>
      <c r="E30">
        <v>6</v>
      </c>
      <c r="F30">
        <v>6</v>
      </c>
      <c r="H30" t="s">
        <v>541</v>
      </c>
      <c r="I30" t="s">
        <v>415</v>
      </c>
      <c r="O30">
        <f t="shared" si="0"/>
        <v>1</v>
      </c>
    </row>
    <row r="31" spans="1:15" x14ac:dyDescent="0.3">
      <c r="A31" t="s">
        <v>246</v>
      </c>
      <c r="C31" t="s">
        <v>91</v>
      </c>
      <c r="D31">
        <v>5</v>
      </c>
      <c r="E31">
        <v>5</v>
      </c>
      <c r="F31">
        <v>5</v>
      </c>
      <c r="H31" t="s">
        <v>541</v>
      </c>
      <c r="I31" t="s">
        <v>414</v>
      </c>
      <c r="O31">
        <f t="shared" si="0"/>
        <v>0</v>
      </c>
    </row>
    <row r="32" spans="1:15" x14ac:dyDescent="0.3">
      <c r="A32" t="s">
        <v>248</v>
      </c>
      <c r="C32" t="s">
        <v>91</v>
      </c>
      <c r="D32">
        <v>5</v>
      </c>
      <c r="E32">
        <v>5</v>
      </c>
      <c r="F32">
        <v>5</v>
      </c>
      <c r="H32" t="s">
        <v>541</v>
      </c>
      <c r="I32" t="s">
        <v>413</v>
      </c>
      <c r="O32">
        <f t="shared" si="0"/>
        <v>0</v>
      </c>
    </row>
    <row r="33" spans="1:15" x14ac:dyDescent="0.3">
      <c r="A33" t="s">
        <v>249</v>
      </c>
      <c r="C33" t="s">
        <v>91</v>
      </c>
      <c r="D33">
        <v>5</v>
      </c>
      <c r="E33">
        <v>4</v>
      </c>
      <c r="F33">
        <v>5</v>
      </c>
      <c r="H33" t="s">
        <v>541</v>
      </c>
      <c r="I33" t="s">
        <v>412</v>
      </c>
      <c r="O33">
        <f t="shared" si="0"/>
        <v>0</v>
      </c>
    </row>
    <row r="34" spans="1:15" x14ac:dyDescent="0.3">
      <c r="A34" t="s">
        <v>250</v>
      </c>
      <c r="C34" t="s">
        <v>91</v>
      </c>
      <c r="D34">
        <v>5</v>
      </c>
      <c r="E34">
        <v>5</v>
      </c>
      <c r="F34">
        <v>5</v>
      </c>
      <c r="H34" t="s">
        <v>541</v>
      </c>
      <c r="I34" t="s">
        <v>411</v>
      </c>
      <c r="O34">
        <f t="shared" si="0"/>
        <v>0</v>
      </c>
    </row>
    <row r="35" spans="1:15" x14ac:dyDescent="0.3">
      <c r="A35" t="s">
        <v>251</v>
      </c>
      <c r="C35" t="s">
        <v>91</v>
      </c>
      <c r="D35">
        <v>5</v>
      </c>
      <c r="E35">
        <v>5</v>
      </c>
      <c r="F35">
        <v>2</v>
      </c>
      <c r="G35">
        <v>3</v>
      </c>
      <c r="H35" t="s">
        <v>541</v>
      </c>
      <c r="I35" t="s">
        <v>410</v>
      </c>
      <c r="O35">
        <f t="shared" si="0"/>
        <v>0</v>
      </c>
    </row>
    <row r="36" spans="1:15" x14ac:dyDescent="0.3">
      <c r="A36" t="s">
        <v>252</v>
      </c>
      <c r="C36" t="s">
        <v>91</v>
      </c>
      <c r="D36">
        <v>7</v>
      </c>
      <c r="E36">
        <v>7</v>
      </c>
      <c r="F36">
        <v>7</v>
      </c>
      <c r="H36" t="s">
        <v>541</v>
      </c>
      <c r="I36" t="s">
        <v>409</v>
      </c>
      <c r="O36">
        <f t="shared" si="0"/>
        <v>0</v>
      </c>
    </row>
    <row r="37" spans="1:15" x14ac:dyDescent="0.3">
      <c r="A37" t="s">
        <v>254</v>
      </c>
      <c r="C37" t="s">
        <v>91</v>
      </c>
      <c r="D37">
        <v>5</v>
      </c>
      <c r="E37">
        <v>5</v>
      </c>
      <c r="F37">
        <v>5</v>
      </c>
      <c r="H37" t="s">
        <v>541</v>
      </c>
      <c r="I37" t="s">
        <v>408</v>
      </c>
      <c r="O37">
        <f t="shared" si="0"/>
        <v>0</v>
      </c>
    </row>
    <row r="38" spans="1:15" x14ac:dyDescent="0.3">
      <c r="A38" t="s">
        <v>255</v>
      </c>
      <c r="C38" t="s">
        <v>91</v>
      </c>
      <c r="D38">
        <v>7</v>
      </c>
      <c r="E38">
        <v>7</v>
      </c>
      <c r="F38">
        <v>7</v>
      </c>
      <c r="H38" t="s">
        <v>541</v>
      </c>
      <c r="I38" t="s">
        <v>407</v>
      </c>
      <c r="O38">
        <f t="shared" ref="O38:O70" si="1">SUM(F38:G38)-D38</f>
        <v>0</v>
      </c>
    </row>
    <row r="39" spans="1:15" x14ac:dyDescent="0.3">
      <c r="A39" t="s">
        <v>256</v>
      </c>
      <c r="C39" t="s">
        <v>91</v>
      </c>
      <c r="D39">
        <v>5</v>
      </c>
      <c r="E39">
        <v>5</v>
      </c>
      <c r="F39">
        <v>5</v>
      </c>
      <c r="H39" t="s">
        <v>541</v>
      </c>
      <c r="I39" t="s">
        <v>406</v>
      </c>
      <c r="J39" t="s">
        <v>405</v>
      </c>
      <c r="O39">
        <f t="shared" si="1"/>
        <v>0</v>
      </c>
    </row>
    <row r="40" spans="1:15" x14ac:dyDescent="0.3">
      <c r="A40" t="s">
        <v>257</v>
      </c>
      <c r="C40" t="s">
        <v>91</v>
      </c>
      <c r="D40">
        <v>7</v>
      </c>
      <c r="E40">
        <v>4</v>
      </c>
      <c r="F40">
        <v>5</v>
      </c>
      <c r="G40">
        <v>2</v>
      </c>
      <c r="H40" t="s">
        <v>541</v>
      </c>
      <c r="I40" t="s">
        <v>400</v>
      </c>
      <c r="J40" t="s">
        <v>399</v>
      </c>
      <c r="O40">
        <f t="shared" si="1"/>
        <v>0</v>
      </c>
    </row>
    <row r="41" spans="1:15" x14ac:dyDescent="0.3">
      <c r="A41" t="s">
        <v>258</v>
      </c>
      <c r="C41" t="s">
        <v>91</v>
      </c>
      <c r="D41">
        <v>7</v>
      </c>
      <c r="E41">
        <v>7</v>
      </c>
      <c r="F41">
        <v>7</v>
      </c>
      <c r="H41" t="s">
        <v>541</v>
      </c>
      <c r="I41" t="s">
        <v>398</v>
      </c>
      <c r="O41">
        <f t="shared" si="1"/>
        <v>0</v>
      </c>
    </row>
    <row r="42" spans="1:15" x14ac:dyDescent="0.3">
      <c r="A42" t="s">
        <v>260</v>
      </c>
      <c r="C42" t="s">
        <v>91</v>
      </c>
      <c r="D42">
        <v>5</v>
      </c>
      <c r="E42">
        <v>4</v>
      </c>
      <c r="F42">
        <v>5</v>
      </c>
      <c r="H42" t="s">
        <v>541</v>
      </c>
      <c r="I42" t="s">
        <v>396</v>
      </c>
      <c r="J42" t="s">
        <v>397</v>
      </c>
      <c r="O42">
        <f t="shared" si="1"/>
        <v>0</v>
      </c>
    </row>
    <row r="43" spans="1:15" x14ac:dyDescent="0.3">
      <c r="A43" t="s">
        <v>261</v>
      </c>
      <c r="C43" t="s">
        <v>91</v>
      </c>
      <c r="D43">
        <v>5</v>
      </c>
      <c r="E43">
        <v>5</v>
      </c>
      <c r="F43">
        <v>5</v>
      </c>
      <c r="H43" t="s">
        <v>541</v>
      </c>
      <c r="I43" t="s">
        <v>394</v>
      </c>
      <c r="J43" t="s">
        <v>395</v>
      </c>
      <c r="O43">
        <f t="shared" si="1"/>
        <v>0</v>
      </c>
    </row>
    <row r="44" spans="1:15" x14ac:dyDescent="0.3">
      <c r="A44" t="s">
        <v>262</v>
      </c>
      <c r="C44" t="s">
        <v>91</v>
      </c>
      <c r="D44">
        <v>13</v>
      </c>
      <c r="E44">
        <v>13</v>
      </c>
      <c r="F44">
        <v>12</v>
      </c>
      <c r="G44">
        <v>1</v>
      </c>
      <c r="H44" t="s">
        <v>541</v>
      </c>
      <c r="I44" t="s">
        <v>393</v>
      </c>
      <c r="J44" t="s">
        <v>392</v>
      </c>
      <c r="O44">
        <f t="shared" si="1"/>
        <v>0</v>
      </c>
    </row>
    <row r="45" spans="1:15" x14ac:dyDescent="0.3">
      <c r="A45" t="s">
        <v>264</v>
      </c>
      <c r="C45" t="s">
        <v>91</v>
      </c>
      <c r="D45">
        <v>7</v>
      </c>
      <c r="E45">
        <v>4</v>
      </c>
      <c r="F45">
        <v>4</v>
      </c>
      <c r="G45">
        <v>1</v>
      </c>
      <c r="H45" t="s">
        <v>541</v>
      </c>
      <c r="I45" t="s">
        <v>391</v>
      </c>
      <c r="O45">
        <f t="shared" si="1"/>
        <v>-2</v>
      </c>
    </row>
    <row r="46" spans="1:15" x14ac:dyDescent="0.3">
      <c r="A46" t="s">
        <v>265</v>
      </c>
      <c r="C46" t="s">
        <v>91</v>
      </c>
      <c r="D46">
        <v>7</v>
      </c>
      <c r="E46">
        <v>5</v>
      </c>
      <c r="F46">
        <v>5</v>
      </c>
      <c r="G46">
        <v>2</v>
      </c>
      <c r="H46" t="s">
        <v>541</v>
      </c>
      <c r="I46" t="s">
        <v>390</v>
      </c>
      <c r="O46">
        <f t="shared" si="1"/>
        <v>0</v>
      </c>
    </row>
    <row r="47" spans="1:15" x14ac:dyDescent="0.3">
      <c r="A47" t="s">
        <v>267</v>
      </c>
      <c r="C47" t="s">
        <v>91</v>
      </c>
      <c r="D47">
        <v>5</v>
      </c>
      <c r="E47">
        <v>4</v>
      </c>
      <c r="F47">
        <v>5</v>
      </c>
      <c r="H47" t="s">
        <v>541</v>
      </c>
      <c r="I47" s="1" t="s">
        <v>388</v>
      </c>
      <c r="J47" t="s">
        <v>389</v>
      </c>
      <c r="O47">
        <f t="shared" si="1"/>
        <v>0</v>
      </c>
    </row>
    <row r="48" spans="1:15" x14ac:dyDescent="0.3">
      <c r="A48" t="s">
        <v>310</v>
      </c>
      <c r="C48" t="s">
        <v>91</v>
      </c>
      <c r="D48">
        <v>11</v>
      </c>
      <c r="E48">
        <v>5</v>
      </c>
      <c r="F48">
        <v>5</v>
      </c>
      <c r="G48">
        <v>6</v>
      </c>
      <c r="H48" t="s">
        <v>541</v>
      </c>
      <c r="I48" t="s">
        <v>338</v>
      </c>
      <c r="O48">
        <f t="shared" si="1"/>
        <v>0</v>
      </c>
    </row>
    <row r="49" spans="1:15" x14ac:dyDescent="0.3">
      <c r="A49" t="s">
        <v>270</v>
      </c>
      <c r="C49" t="s">
        <v>91</v>
      </c>
      <c r="D49">
        <v>9</v>
      </c>
      <c r="E49">
        <v>7</v>
      </c>
      <c r="F49">
        <v>7</v>
      </c>
      <c r="G49">
        <v>2</v>
      </c>
      <c r="H49" t="s">
        <v>541</v>
      </c>
      <c r="I49" t="s">
        <v>387</v>
      </c>
      <c r="O49">
        <f t="shared" si="1"/>
        <v>0</v>
      </c>
    </row>
    <row r="50" spans="1:15" x14ac:dyDescent="0.3">
      <c r="A50" t="s">
        <v>271</v>
      </c>
      <c r="C50" t="s">
        <v>91</v>
      </c>
      <c r="D50">
        <v>7</v>
      </c>
      <c r="E50">
        <v>6</v>
      </c>
      <c r="F50">
        <v>6</v>
      </c>
      <c r="G50">
        <v>1</v>
      </c>
      <c r="H50" t="s">
        <v>541</v>
      </c>
      <c r="I50" t="s">
        <v>386</v>
      </c>
      <c r="O50">
        <f t="shared" si="1"/>
        <v>0</v>
      </c>
    </row>
    <row r="51" spans="1:15" x14ac:dyDescent="0.3">
      <c r="A51" t="s">
        <v>272</v>
      </c>
      <c r="C51" t="s">
        <v>91</v>
      </c>
      <c r="D51">
        <v>5</v>
      </c>
      <c r="E51">
        <v>5</v>
      </c>
      <c r="F51">
        <v>5</v>
      </c>
      <c r="H51" t="s">
        <v>541</v>
      </c>
      <c r="I51" t="s">
        <v>378</v>
      </c>
      <c r="O51">
        <f t="shared" si="1"/>
        <v>0</v>
      </c>
    </row>
    <row r="52" spans="1:15" x14ac:dyDescent="0.3">
      <c r="A52" t="s">
        <v>273</v>
      </c>
      <c r="C52" t="s">
        <v>91</v>
      </c>
      <c r="D52">
        <v>13</v>
      </c>
      <c r="E52">
        <v>9</v>
      </c>
      <c r="F52">
        <v>8</v>
      </c>
      <c r="G52">
        <v>5</v>
      </c>
      <c r="H52" t="s">
        <v>541</v>
      </c>
      <c r="I52" s="1" t="s">
        <v>385</v>
      </c>
      <c r="O52">
        <f t="shared" si="1"/>
        <v>0</v>
      </c>
    </row>
    <row r="53" spans="1:15" x14ac:dyDescent="0.3">
      <c r="A53" t="s">
        <v>274</v>
      </c>
      <c r="C53" t="s">
        <v>91</v>
      </c>
      <c r="D53">
        <v>5</v>
      </c>
      <c r="E53">
        <v>5</v>
      </c>
      <c r="F53">
        <v>5</v>
      </c>
      <c r="H53" t="s">
        <v>541</v>
      </c>
      <c r="I53" s="1" t="s">
        <v>384</v>
      </c>
      <c r="O53">
        <f t="shared" si="1"/>
        <v>0</v>
      </c>
    </row>
    <row r="54" spans="1:15" x14ac:dyDescent="0.3">
      <c r="A54" t="s">
        <v>379</v>
      </c>
      <c r="C54" t="s">
        <v>91</v>
      </c>
      <c r="D54">
        <v>5</v>
      </c>
      <c r="E54">
        <v>4</v>
      </c>
      <c r="F54">
        <v>5</v>
      </c>
      <c r="H54" t="s">
        <v>541</v>
      </c>
      <c r="I54" t="s">
        <v>381</v>
      </c>
      <c r="J54" t="s">
        <v>380</v>
      </c>
      <c r="O54">
        <f t="shared" si="1"/>
        <v>0</v>
      </c>
    </row>
    <row r="55" spans="1:15" x14ac:dyDescent="0.3">
      <c r="A55" t="s">
        <v>275</v>
      </c>
      <c r="C55" t="s">
        <v>91</v>
      </c>
      <c r="D55">
        <v>7</v>
      </c>
      <c r="E55">
        <v>5</v>
      </c>
      <c r="F55">
        <v>7</v>
      </c>
      <c r="H55" t="s">
        <v>541</v>
      </c>
      <c r="I55" t="s">
        <v>383</v>
      </c>
      <c r="J55" t="s">
        <v>382</v>
      </c>
      <c r="O55">
        <f t="shared" si="1"/>
        <v>0</v>
      </c>
    </row>
    <row r="56" spans="1:15" x14ac:dyDescent="0.3">
      <c r="A56" t="s">
        <v>276</v>
      </c>
      <c r="C56" t="s">
        <v>91</v>
      </c>
      <c r="D56">
        <v>5</v>
      </c>
      <c r="H56" t="s">
        <v>542</v>
      </c>
      <c r="I56" t="s">
        <v>438</v>
      </c>
      <c r="O56">
        <f t="shared" si="1"/>
        <v>-5</v>
      </c>
    </row>
    <row r="57" spans="1:15" x14ac:dyDescent="0.3">
      <c r="A57" t="s">
        <v>277</v>
      </c>
      <c r="C57" t="s">
        <v>91</v>
      </c>
      <c r="D57">
        <v>5</v>
      </c>
      <c r="E57">
        <v>3</v>
      </c>
      <c r="F57">
        <v>5</v>
      </c>
      <c r="H57" t="s">
        <v>541</v>
      </c>
      <c r="I57" t="s">
        <v>377</v>
      </c>
      <c r="J57" t="s">
        <v>376</v>
      </c>
      <c r="O57">
        <f t="shared" si="1"/>
        <v>0</v>
      </c>
    </row>
    <row r="58" spans="1:15" x14ac:dyDescent="0.3">
      <c r="A58" t="s">
        <v>278</v>
      </c>
      <c r="C58" t="s">
        <v>91</v>
      </c>
      <c r="D58">
        <v>7</v>
      </c>
      <c r="E58">
        <v>7</v>
      </c>
      <c r="F58">
        <v>7</v>
      </c>
      <c r="H58" t="s">
        <v>541</v>
      </c>
      <c r="I58" t="s">
        <v>375</v>
      </c>
      <c r="O58">
        <f t="shared" si="1"/>
        <v>0</v>
      </c>
    </row>
    <row r="59" spans="1:15" x14ac:dyDescent="0.3">
      <c r="A59" t="s">
        <v>279</v>
      </c>
      <c r="C59" t="s">
        <v>91</v>
      </c>
      <c r="D59">
        <v>11</v>
      </c>
      <c r="E59">
        <v>6</v>
      </c>
      <c r="F59">
        <v>6</v>
      </c>
      <c r="G59">
        <v>5</v>
      </c>
      <c r="H59" t="s">
        <v>541</v>
      </c>
      <c r="I59" s="1" t="s">
        <v>373</v>
      </c>
      <c r="J59" t="s">
        <v>374</v>
      </c>
      <c r="O59">
        <f t="shared" si="1"/>
        <v>0</v>
      </c>
    </row>
    <row r="60" spans="1:15" x14ac:dyDescent="0.3">
      <c r="A60" t="s">
        <v>325</v>
      </c>
      <c r="C60" t="s">
        <v>91</v>
      </c>
      <c r="D60">
        <v>11</v>
      </c>
      <c r="E60">
        <v>11</v>
      </c>
      <c r="F60">
        <v>11</v>
      </c>
      <c r="H60" t="s">
        <v>541</v>
      </c>
      <c r="I60" t="s">
        <v>372</v>
      </c>
      <c r="O60">
        <f t="shared" si="1"/>
        <v>0</v>
      </c>
    </row>
    <row r="61" spans="1:15" x14ac:dyDescent="0.3">
      <c r="A61" t="s">
        <v>280</v>
      </c>
      <c r="C61" t="s">
        <v>91</v>
      </c>
      <c r="D61">
        <v>5</v>
      </c>
      <c r="E61">
        <v>4</v>
      </c>
      <c r="F61">
        <v>4</v>
      </c>
      <c r="G61">
        <v>1</v>
      </c>
      <c r="H61" t="s">
        <v>541</v>
      </c>
      <c r="I61" s="1" t="s">
        <v>370</v>
      </c>
      <c r="J61" t="s">
        <v>371</v>
      </c>
      <c r="O61">
        <f t="shared" si="1"/>
        <v>0</v>
      </c>
    </row>
    <row r="62" spans="1:15" x14ac:dyDescent="0.3">
      <c r="A62" t="s">
        <v>281</v>
      </c>
      <c r="C62" t="s">
        <v>91</v>
      </c>
      <c r="D62">
        <v>7</v>
      </c>
      <c r="E62">
        <v>7</v>
      </c>
      <c r="F62">
        <v>7</v>
      </c>
      <c r="H62" t="s">
        <v>541</v>
      </c>
      <c r="I62" t="s">
        <v>369</v>
      </c>
      <c r="O62">
        <f t="shared" si="1"/>
        <v>0</v>
      </c>
    </row>
    <row r="63" spans="1:15" x14ac:dyDescent="0.3">
      <c r="A63" t="s">
        <v>282</v>
      </c>
      <c r="C63" t="s">
        <v>91</v>
      </c>
      <c r="D63">
        <v>11</v>
      </c>
      <c r="E63">
        <v>10</v>
      </c>
      <c r="F63">
        <v>10</v>
      </c>
      <c r="G63">
        <v>1</v>
      </c>
      <c r="H63" t="s">
        <v>541</v>
      </c>
      <c r="I63" s="1" t="s">
        <v>368</v>
      </c>
      <c r="O63">
        <f t="shared" si="1"/>
        <v>0</v>
      </c>
    </row>
    <row r="64" spans="1:15" x14ac:dyDescent="0.3">
      <c r="A64" t="s">
        <v>284</v>
      </c>
      <c r="C64" t="s">
        <v>91</v>
      </c>
      <c r="D64">
        <v>7</v>
      </c>
      <c r="E64">
        <v>7</v>
      </c>
      <c r="F64">
        <v>7</v>
      </c>
      <c r="H64" t="s">
        <v>541</v>
      </c>
      <c r="I64" t="s">
        <v>367</v>
      </c>
      <c r="O64">
        <f t="shared" si="1"/>
        <v>0</v>
      </c>
    </row>
    <row r="65" spans="1:15" x14ac:dyDescent="0.3">
      <c r="A65" t="s">
        <v>287</v>
      </c>
      <c r="C65" t="s">
        <v>91</v>
      </c>
      <c r="D65">
        <v>5</v>
      </c>
      <c r="E65">
        <v>4</v>
      </c>
      <c r="F65">
        <v>4</v>
      </c>
      <c r="G65">
        <v>1</v>
      </c>
      <c r="H65" t="s">
        <v>541</v>
      </c>
      <c r="I65" t="s">
        <v>366</v>
      </c>
      <c r="J65" t="s">
        <v>365</v>
      </c>
      <c r="O65">
        <f t="shared" si="1"/>
        <v>0</v>
      </c>
    </row>
    <row r="66" spans="1:15" x14ac:dyDescent="0.3">
      <c r="A66" t="s">
        <v>288</v>
      </c>
      <c r="C66" t="s">
        <v>91</v>
      </c>
      <c r="D66">
        <v>7</v>
      </c>
      <c r="E66">
        <v>5</v>
      </c>
      <c r="F66">
        <v>7</v>
      </c>
      <c r="H66" t="s">
        <v>541</v>
      </c>
      <c r="I66" t="s">
        <v>364</v>
      </c>
      <c r="J66" t="s">
        <v>363</v>
      </c>
      <c r="O66">
        <f t="shared" si="1"/>
        <v>0</v>
      </c>
    </row>
    <row r="67" spans="1:15" x14ac:dyDescent="0.3">
      <c r="A67" t="s">
        <v>289</v>
      </c>
      <c r="C67" t="s">
        <v>91</v>
      </c>
      <c r="D67">
        <v>7</v>
      </c>
      <c r="E67">
        <v>5</v>
      </c>
      <c r="F67">
        <v>6</v>
      </c>
      <c r="G67">
        <v>1</v>
      </c>
      <c r="H67" t="s">
        <v>541</v>
      </c>
      <c r="I67" s="1" t="s">
        <v>361</v>
      </c>
      <c r="J67" t="s">
        <v>362</v>
      </c>
      <c r="O67">
        <f t="shared" si="1"/>
        <v>0</v>
      </c>
    </row>
    <row r="68" spans="1:15" x14ac:dyDescent="0.3">
      <c r="A68" t="s">
        <v>290</v>
      </c>
      <c r="C68" t="s">
        <v>91</v>
      </c>
      <c r="D68">
        <v>5</v>
      </c>
      <c r="E68">
        <v>5</v>
      </c>
      <c r="F68">
        <v>5</v>
      </c>
      <c r="H68" t="s">
        <v>541</v>
      </c>
      <c r="I68" s="1" t="s">
        <v>360</v>
      </c>
      <c r="O68">
        <f t="shared" si="1"/>
        <v>0</v>
      </c>
    </row>
    <row r="69" spans="1:15" x14ac:dyDescent="0.3">
      <c r="A69" t="s">
        <v>563</v>
      </c>
      <c r="C69" t="s">
        <v>91</v>
      </c>
      <c r="D69">
        <v>7</v>
      </c>
      <c r="E69">
        <v>7</v>
      </c>
      <c r="F69">
        <v>7</v>
      </c>
      <c r="H69" t="s">
        <v>541</v>
      </c>
      <c r="I69" s="1" t="s">
        <v>567</v>
      </c>
      <c r="O69">
        <f t="shared" si="1"/>
        <v>0</v>
      </c>
    </row>
    <row r="70" spans="1:15" x14ac:dyDescent="0.3">
      <c r="A70" t="s">
        <v>292</v>
      </c>
      <c r="C70" t="s">
        <v>91</v>
      </c>
      <c r="D70">
        <v>7</v>
      </c>
      <c r="E70">
        <v>5</v>
      </c>
      <c r="F70">
        <v>7</v>
      </c>
      <c r="H70" t="s">
        <v>541</v>
      </c>
      <c r="I70" s="1" t="s">
        <v>359</v>
      </c>
      <c r="J70" t="s">
        <v>358</v>
      </c>
      <c r="O70">
        <f t="shared" si="1"/>
        <v>0</v>
      </c>
    </row>
    <row r="71" spans="1:15" x14ac:dyDescent="0.3">
      <c r="A71" t="s">
        <v>293</v>
      </c>
      <c r="C71" t="s">
        <v>91</v>
      </c>
      <c r="D71">
        <v>7</v>
      </c>
      <c r="E71">
        <v>5</v>
      </c>
      <c r="F71">
        <v>5</v>
      </c>
      <c r="G71">
        <v>2</v>
      </c>
      <c r="H71" t="s">
        <v>541</v>
      </c>
      <c r="I71" t="s">
        <v>357</v>
      </c>
      <c r="O71">
        <f t="shared" ref="O71:O92" si="2">SUM(F71:G71)-D71</f>
        <v>0</v>
      </c>
    </row>
    <row r="72" spans="1:15" x14ac:dyDescent="0.3">
      <c r="A72" t="s">
        <v>295</v>
      </c>
      <c r="C72" t="s">
        <v>91</v>
      </c>
      <c r="D72">
        <v>7</v>
      </c>
      <c r="E72">
        <v>5</v>
      </c>
      <c r="F72">
        <v>5</v>
      </c>
      <c r="G72">
        <v>2</v>
      </c>
      <c r="H72" t="s">
        <v>541</v>
      </c>
      <c r="I72" t="s">
        <v>356</v>
      </c>
      <c r="J72" t="s">
        <v>355</v>
      </c>
      <c r="O72">
        <f t="shared" si="2"/>
        <v>0</v>
      </c>
    </row>
    <row r="73" spans="1:15" x14ac:dyDescent="0.3">
      <c r="A73" t="s">
        <v>296</v>
      </c>
      <c r="C73" t="s">
        <v>91</v>
      </c>
      <c r="D73">
        <v>5</v>
      </c>
      <c r="E73">
        <v>5</v>
      </c>
      <c r="F73">
        <v>5</v>
      </c>
      <c r="H73" t="s">
        <v>541</v>
      </c>
      <c r="I73" t="s">
        <v>331</v>
      </c>
      <c r="O73">
        <f t="shared" si="2"/>
        <v>0</v>
      </c>
    </row>
    <row r="74" spans="1:15" x14ac:dyDescent="0.3">
      <c r="A74" t="s">
        <v>297</v>
      </c>
      <c r="C74" t="s">
        <v>91</v>
      </c>
      <c r="D74">
        <v>5</v>
      </c>
      <c r="E74">
        <v>5</v>
      </c>
      <c r="F74">
        <v>5</v>
      </c>
      <c r="H74" t="s">
        <v>541</v>
      </c>
      <c r="I74" t="s">
        <v>354</v>
      </c>
      <c r="O74">
        <f t="shared" si="2"/>
        <v>0</v>
      </c>
    </row>
    <row r="75" spans="1:15" x14ac:dyDescent="0.3">
      <c r="A75" t="s">
        <v>298</v>
      </c>
      <c r="C75" t="s">
        <v>91</v>
      </c>
      <c r="D75">
        <v>11</v>
      </c>
      <c r="E75">
        <v>11</v>
      </c>
      <c r="F75">
        <v>11</v>
      </c>
      <c r="H75" t="s">
        <v>541</v>
      </c>
      <c r="I75" t="s">
        <v>353</v>
      </c>
      <c r="O75">
        <f t="shared" si="2"/>
        <v>0</v>
      </c>
    </row>
    <row r="76" spans="1:15" x14ac:dyDescent="0.3">
      <c r="A76" t="s">
        <v>299</v>
      </c>
      <c r="C76" t="s">
        <v>91</v>
      </c>
      <c r="D76">
        <v>7</v>
      </c>
      <c r="E76">
        <v>7</v>
      </c>
      <c r="F76">
        <v>7</v>
      </c>
      <c r="H76" t="s">
        <v>541</v>
      </c>
      <c r="I76" t="s">
        <v>352</v>
      </c>
      <c r="O76">
        <f t="shared" si="2"/>
        <v>0</v>
      </c>
    </row>
    <row r="77" spans="1:15" x14ac:dyDescent="0.3">
      <c r="A77" t="s">
        <v>300</v>
      </c>
      <c r="C77" t="s">
        <v>91</v>
      </c>
      <c r="D77">
        <v>11</v>
      </c>
      <c r="E77">
        <v>11</v>
      </c>
      <c r="F77">
        <v>11</v>
      </c>
      <c r="H77" t="s">
        <v>541</v>
      </c>
      <c r="I77" t="s">
        <v>351</v>
      </c>
      <c r="O77">
        <f t="shared" si="2"/>
        <v>0</v>
      </c>
    </row>
    <row r="78" spans="1:15" x14ac:dyDescent="0.3">
      <c r="A78" t="s">
        <v>301</v>
      </c>
      <c r="C78" t="s">
        <v>91</v>
      </c>
      <c r="D78">
        <v>5</v>
      </c>
      <c r="E78">
        <v>5</v>
      </c>
      <c r="F78">
        <v>5</v>
      </c>
      <c r="H78" t="s">
        <v>541</v>
      </c>
      <c r="I78" t="s">
        <v>350</v>
      </c>
      <c r="O78">
        <f t="shared" si="2"/>
        <v>0</v>
      </c>
    </row>
    <row r="79" spans="1:15" x14ac:dyDescent="0.3">
      <c r="A79" t="s">
        <v>302</v>
      </c>
      <c r="C79" t="s">
        <v>91</v>
      </c>
      <c r="D79">
        <v>11</v>
      </c>
      <c r="E79">
        <v>11</v>
      </c>
      <c r="F79">
        <v>11</v>
      </c>
      <c r="H79" t="s">
        <v>541</v>
      </c>
      <c r="I79" t="s">
        <v>349</v>
      </c>
      <c r="O79">
        <f t="shared" si="2"/>
        <v>0</v>
      </c>
    </row>
    <row r="80" spans="1:15" x14ac:dyDescent="0.3">
      <c r="A80" t="s">
        <v>303</v>
      </c>
      <c r="C80" t="s">
        <v>91</v>
      </c>
      <c r="D80">
        <v>7</v>
      </c>
      <c r="E80">
        <v>6</v>
      </c>
      <c r="F80">
        <v>6</v>
      </c>
      <c r="G80">
        <v>1</v>
      </c>
      <c r="H80" t="s">
        <v>541</v>
      </c>
      <c r="I80" s="1" t="s">
        <v>348</v>
      </c>
      <c r="O80">
        <f t="shared" si="2"/>
        <v>0</v>
      </c>
    </row>
    <row r="81" spans="1:18" x14ac:dyDescent="0.3">
      <c r="A81" t="s">
        <v>305</v>
      </c>
      <c r="C81" t="s">
        <v>91</v>
      </c>
      <c r="D81">
        <v>7</v>
      </c>
      <c r="E81">
        <v>4</v>
      </c>
      <c r="F81">
        <v>6</v>
      </c>
      <c r="G81">
        <v>1</v>
      </c>
      <c r="H81" t="s">
        <v>541</v>
      </c>
      <c r="I81" s="1" t="s">
        <v>347</v>
      </c>
      <c r="J81" t="s">
        <v>339</v>
      </c>
      <c r="O81">
        <f t="shared" si="2"/>
        <v>0</v>
      </c>
    </row>
    <row r="82" spans="1:18" x14ac:dyDescent="0.3">
      <c r="A82" t="s">
        <v>306</v>
      </c>
      <c r="C82" t="s">
        <v>91</v>
      </c>
      <c r="D82">
        <v>15</v>
      </c>
      <c r="E82">
        <v>13</v>
      </c>
      <c r="F82">
        <v>14</v>
      </c>
      <c r="G82">
        <v>1</v>
      </c>
      <c r="H82" t="s">
        <v>541</v>
      </c>
      <c r="I82" t="s">
        <v>346</v>
      </c>
      <c r="J82" t="s">
        <v>345</v>
      </c>
      <c r="O82">
        <f t="shared" si="2"/>
        <v>0</v>
      </c>
    </row>
    <row r="83" spans="1:18" x14ac:dyDescent="0.3">
      <c r="A83" t="s">
        <v>307</v>
      </c>
      <c r="C83" t="s">
        <v>91</v>
      </c>
      <c r="D83">
        <v>5</v>
      </c>
      <c r="E83">
        <v>4</v>
      </c>
      <c r="F83">
        <v>5</v>
      </c>
      <c r="H83" t="s">
        <v>541</v>
      </c>
      <c r="I83" s="1" t="s">
        <v>344</v>
      </c>
      <c r="J83" t="s">
        <v>342</v>
      </c>
      <c r="M83" t="s">
        <v>323</v>
      </c>
      <c r="O83">
        <f t="shared" si="2"/>
        <v>0</v>
      </c>
    </row>
    <row r="84" spans="1:18" x14ac:dyDescent="0.3">
      <c r="A84" t="s">
        <v>326</v>
      </c>
      <c r="C84" t="s">
        <v>91</v>
      </c>
      <c r="D84">
        <v>9</v>
      </c>
      <c r="E84">
        <v>8</v>
      </c>
      <c r="F84">
        <v>7</v>
      </c>
      <c r="G84">
        <v>2</v>
      </c>
      <c r="H84" t="s">
        <v>541</v>
      </c>
      <c r="I84" t="s">
        <v>341</v>
      </c>
      <c r="J84" t="s">
        <v>404</v>
      </c>
      <c r="O84">
        <f t="shared" si="2"/>
        <v>0</v>
      </c>
    </row>
    <row r="85" spans="1:18" x14ac:dyDescent="0.3">
      <c r="A85" t="s">
        <v>308</v>
      </c>
      <c r="C85" t="s">
        <v>91</v>
      </c>
      <c r="D85">
        <v>7</v>
      </c>
      <c r="E85">
        <v>7</v>
      </c>
      <c r="F85">
        <v>6</v>
      </c>
      <c r="G85">
        <v>1</v>
      </c>
      <c r="H85" t="s">
        <v>541</v>
      </c>
      <c r="I85" t="s">
        <v>340</v>
      </c>
      <c r="J85" t="s">
        <v>339</v>
      </c>
      <c r="M85" t="s">
        <v>324</v>
      </c>
      <c r="O85">
        <f t="shared" si="2"/>
        <v>0</v>
      </c>
    </row>
    <row r="86" spans="1:18" x14ac:dyDescent="0.3">
      <c r="A86" t="s">
        <v>311</v>
      </c>
      <c r="C86" t="s">
        <v>91</v>
      </c>
      <c r="D86">
        <v>5</v>
      </c>
      <c r="E86">
        <v>5</v>
      </c>
      <c r="F86">
        <v>5</v>
      </c>
      <c r="H86" t="s">
        <v>541</v>
      </c>
      <c r="I86" t="s">
        <v>337</v>
      </c>
      <c r="O86">
        <f t="shared" si="2"/>
        <v>0</v>
      </c>
    </row>
    <row r="87" spans="1:18" x14ac:dyDescent="0.3">
      <c r="A87" t="s">
        <v>314</v>
      </c>
      <c r="C87" t="s">
        <v>91</v>
      </c>
      <c r="D87">
        <v>7</v>
      </c>
      <c r="E87">
        <v>5</v>
      </c>
      <c r="F87">
        <v>6</v>
      </c>
      <c r="G87">
        <v>1</v>
      </c>
      <c r="H87" t="s">
        <v>541</v>
      </c>
      <c r="I87" t="s">
        <v>335</v>
      </c>
      <c r="J87" t="s">
        <v>334</v>
      </c>
      <c r="O87">
        <f t="shared" si="2"/>
        <v>0</v>
      </c>
    </row>
    <row r="88" spans="1:18" x14ac:dyDescent="0.3">
      <c r="A88" t="s">
        <v>313</v>
      </c>
      <c r="C88" t="s">
        <v>91</v>
      </c>
      <c r="D88">
        <v>5</v>
      </c>
      <c r="E88">
        <v>5</v>
      </c>
      <c r="F88">
        <v>5</v>
      </c>
      <c r="H88" t="s">
        <v>541</v>
      </c>
      <c r="I88" t="s">
        <v>336</v>
      </c>
      <c r="O88">
        <f t="shared" si="2"/>
        <v>0</v>
      </c>
      <c r="R88">
        <v>1</v>
      </c>
    </row>
    <row r="89" spans="1:18" x14ac:dyDescent="0.3">
      <c r="A89" t="s">
        <v>316</v>
      </c>
      <c r="C89" t="s">
        <v>91</v>
      </c>
      <c r="D89">
        <v>9</v>
      </c>
      <c r="E89">
        <v>7</v>
      </c>
      <c r="F89">
        <v>8</v>
      </c>
      <c r="G89">
        <v>1</v>
      </c>
      <c r="H89" t="s">
        <v>541</v>
      </c>
      <c r="I89" t="s">
        <v>333</v>
      </c>
      <c r="J89" t="s">
        <v>332</v>
      </c>
      <c r="O89">
        <f t="shared" si="2"/>
        <v>0</v>
      </c>
    </row>
    <row r="90" spans="1:18" x14ac:dyDescent="0.3">
      <c r="A90" t="s">
        <v>319</v>
      </c>
      <c r="C90" t="s">
        <v>91</v>
      </c>
      <c r="D90">
        <v>5</v>
      </c>
      <c r="E90">
        <v>4</v>
      </c>
      <c r="F90">
        <v>4</v>
      </c>
      <c r="G90">
        <v>1</v>
      </c>
      <c r="H90" t="s">
        <v>541</v>
      </c>
      <c r="J90" t="s">
        <v>403</v>
      </c>
      <c r="O90">
        <f t="shared" si="2"/>
        <v>0</v>
      </c>
    </row>
    <row r="91" spans="1:18" x14ac:dyDescent="0.3">
      <c r="A91" t="s">
        <v>320</v>
      </c>
      <c r="C91" t="s">
        <v>91</v>
      </c>
      <c r="D91">
        <v>7</v>
      </c>
      <c r="E91">
        <v>7</v>
      </c>
      <c r="F91">
        <v>6</v>
      </c>
      <c r="G91">
        <v>1</v>
      </c>
      <c r="H91" t="s">
        <v>541</v>
      </c>
      <c r="J91" t="s">
        <v>330</v>
      </c>
      <c r="O91">
        <f t="shared" si="2"/>
        <v>0</v>
      </c>
    </row>
    <row r="92" spans="1:18" x14ac:dyDescent="0.3">
      <c r="A92" t="s">
        <v>321</v>
      </c>
      <c r="B92" t="s">
        <v>546</v>
      </c>
      <c r="C92" t="s">
        <v>91</v>
      </c>
      <c r="D92">
        <v>5</v>
      </c>
      <c r="E92">
        <v>3</v>
      </c>
      <c r="F92">
        <v>4</v>
      </c>
      <c r="G92">
        <v>1</v>
      </c>
      <c r="I92" t="s">
        <v>329</v>
      </c>
      <c r="J92" t="s">
        <v>328</v>
      </c>
      <c r="O92">
        <f t="shared" si="2"/>
        <v>0</v>
      </c>
    </row>
    <row r="93" spans="1:18" x14ac:dyDescent="0.3">
      <c r="A93" t="s">
        <v>211</v>
      </c>
      <c r="C93" t="s">
        <v>212</v>
      </c>
    </row>
    <row r="94" spans="1:18" x14ac:dyDescent="0.3">
      <c r="A94" t="s">
        <v>215</v>
      </c>
      <c r="C94" t="s">
        <v>212</v>
      </c>
      <c r="O94">
        <f t="shared" ref="O94:O119" si="3">SUM(F94:G94)-D94</f>
        <v>0</v>
      </c>
    </row>
    <row r="95" spans="1:18" x14ac:dyDescent="0.3">
      <c r="A95" t="s">
        <v>216</v>
      </c>
      <c r="C95" t="s">
        <v>212</v>
      </c>
      <c r="O95">
        <f t="shared" si="3"/>
        <v>0</v>
      </c>
    </row>
    <row r="96" spans="1:18" x14ac:dyDescent="0.3">
      <c r="A96" t="s">
        <v>218</v>
      </c>
      <c r="C96" t="s">
        <v>212</v>
      </c>
      <c r="O96">
        <f t="shared" si="3"/>
        <v>0</v>
      </c>
    </row>
    <row r="97" spans="1:15" x14ac:dyDescent="0.3">
      <c r="A97" t="s">
        <v>219</v>
      </c>
      <c r="C97" t="s">
        <v>212</v>
      </c>
      <c r="O97">
        <f t="shared" si="3"/>
        <v>0</v>
      </c>
    </row>
    <row r="98" spans="1:15" x14ac:dyDescent="0.3">
      <c r="A98" t="s">
        <v>222</v>
      </c>
      <c r="C98" t="s">
        <v>212</v>
      </c>
      <c r="O98">
        <f t="shared" si="3"/>
        <v>0</v>
      </c>
    </row>
    <row r="99" spans="1:15" x14ac:dyDescent="0.3">
      <c r="A99" t="s">
        <v>224</v>
      </c>
      <c r="C99" t="s">
        <v>212</v>
      </c>
      <c r="O99">
        <f t="shared" si="3"/>
        <v>0</v>
      </c>
    </row>
    <row r="100" spans="1:15" x14ac:dyDescent="0.3">
      <c r="A100" t="s">
        <v>240</v>
      </c>
      <c r="C100" t="s">
        <v>212</v>
      </c>
      <c r="O100">
        <f t="shared" si="3"/>
        <v>0</v>
      </c>
    </row>
    <row r="101" spans="1:15" x14ac:dyDescent="0.3">
      <c r="A101" t="s">
        <v>244</v>
      </c>
      <c r="C101" t="s">
        <v>212</v>
      </c>
      <c r="O101">
        <f t="shared" si="3"/>
        <v>0</v>
      </c>
    </row>
    <row r="102" spans="1:15" x14ac:dyDescent="0.3">
      <c r="A102" t="s">
        <v>247</v>
      </c>
      <c r="C102" t="s">
        <v>212</v>
      </c>
      <c r="O102">
        <f t="shared" si="3"/>
        <v>0</v>
      </c>
    </row>
    <row r="103" spans="1:15" x14ac:dyDescent="0.3">
      <c r="A103" t="s">
        <v>253</v>
      </c>
      <c r="C103" t="s">
        <v>212</v>
      </c>
      <c r="O103">
        <f t="shared" si="3"/>
        <v>0</v>
      </c>
    </row>
    <row r="104" spans="1:15" x14ac:dyDescent="0.3">
      <c r="A104" t="s">
        <v>259</v>
      </c>
      <c r="C104" t="s">
        <v>212</v>
      </c>
      <c r="O104">
        <f t="shared" si="3"/>
        <v>0</v>
      </c>
    </row>
    <row r="105" spans="1:15" x14ac:dyDescent="0.3">
      <c r="A105" t="s">
        <v>263</v>
      </c>
      <c r="C105" t="s">
        <v>212</v>
      </c>
      <c r="O105">
        <f t="shared" si="3"/>
        <v>0</v>
      </c>
    </row>
    <row r="106" spans="1:15" x14ac:dyDescent="0.3">
      <c r="A106" t="s">
        <v>266</v>
      </c>
      <c r="C106" t="s">
        <v>212</v>
      </c>
      <c r="O106">
        <f t="shared" si="3"/>
        <v>0</v>
      </c>
    </row>
    <row r="107" spans="1:15" x14ac:dyDescent="0.3">
      <c r="A107" t="s">
        <v>268</v>
      </c>
      <c r="C107" t="s">
        <v>212</v>
      </c>
      <c r="O107">
        <f t="shared" si="3"/>
        <v>0</v>
      </c>
    </row>
    <row r="108" spans="1:15" x14ac:dyDescent="0.3">
      <c r="A108" t="s">
        <v>269</v>
      </c>
      <c r="C108" t="s">
        <v>212</v>
      </c>
      <c r="O108">
        <f t="shared" si="3"/>
        <v>0</v>
      </c>
    </row>
    <row r="109" spans="1:15" x14ac:dyDescent="0.3">
      <c r="A109" t="s">
        <v>283</v>
      </c>
      <c r="C109" t="s">
        <v>212</v>
      </c>
      <c r="O109">
        <f t="shared" si="3"/>
        <v>0</v>
      </c>
    </row>
    <row r="110" spans="1:15" x14ac:dyDescent="0.3">
      <c r="A110" t="s">
        <v>285</v>
      </c>
      <c r="C110" t="s">
        <v>212</v>
      </c>
      <c r="O110">
        <f t="shared" si="3"/>
        <v>0</v>
      </c>
    </row>
    <row r="111" spans="1:15" x14ac:dyDescent="0.3">
      <c r="A111" t="s">
        <v>286</v>
      </c>
      <c r="C111" t="s">
        <v>212</v>
      </c>
      <c r="O111">
        <f t="shared" si="3"/>
        <v>0</v>
      </c>
    </row>
    <row r="112" spans="1:15" x14ac:dyDescent="0.3">
      <c r="A112" t="s">
        <v>291</v>
      </c>
      <c r="C112" t="s">
        <v>212</v>
      </c>
      <c r="O112">
        <f t="shared" si="3"/>
        <v>0</v>
      </c>
    </row>
    <row r="113" spans="1:15" x14ac:dyDescent="0.3">
      <c r="A113" t="s">
        <v>294</v>
      </c>
      <c r="C113" t="s">
        <v>212</v>
      </c>
      <c r="O113">
        <f t="shared" si="3"/>
        <v>0</v>
      </c>
    </row>
    <row r="114" spans="1:15" x14ac:dyDescent="0.3">
      <c r="A114" t="s">
        <v>304</v>
      </c>
      <c r="C114" t="s">
        <v>212</v>
      </c>
      <c r="O114">
        <f t="shared" si="3"/>
        <v>0</v>
      </c>
    </row>
    <row r="115" spans="1:15" x14ac:dyDescent="0.3">
      <c r="A115" t="s">
        <v>309</v>
      </c>
      <c r="C115" t="s">
        <v>212</v>
      </c>
      <c r="O115">
        <f t="shared" si="3"/>
        <v>0</v>
      </c>
    </row>
    <row r="116" spans="1:15" x14ac:dyDescent="0.3">
      <c r="A116" t="s">
        <v>312</v>
      </c>
      <c r="C116" t="s">
        <v>212</v>
      </c>
      <c r="O116">
        <f t="shared" si="3"/>
        <v>0</v>
      </c>
    </row>
    <row r="117" spans="1:15" x14ac:dyDescent="0.3">
      <c r="A117" t="s">
        <v>315</v>
      </c>
      <c r="C117" t="s">
        <v>212</v>
      </c>
      <c r="J117" t="s">
        <v>327</v>
      </c>
      <c r="O117">
        <f t="shared" si="3"/>
        <v>0</v>
      </c>
    </row>
    <row r="118" spans="1:15" x14ac:dyDescent="0.3">
      <c r="A118" t="s">
        <v>317</v>
      </c>
      <c r="C118" t="s">
        <v>212</v>
      </c>
      <c r="O118">
        <f t="shared" si="3"/>
        <v>0</v>
      </c>
    </row>
    <row r="119" spans="1:15" x14ac:dyDescent="0.3">
      <c r="A119" t="s">
        <v>318</v>
      </c>
      <c r="C119" t="s">
        <v>212</v>
      </c>
      <c r="O119">
        <f t="shared" si="3"/>
        <v>0</v>
      </c>
    </row>
    <row r="120" spans="1:15" x14ac:dyDescent="0.3">
      <c r="A120" t="s">
        <v>322</v>
      </c>
      <c r="C120" t="s">
        <v>212</v>
      </c>
    </row>
    <row r="121" spans="1:15" x14ac:dyDescent="0.3">
      <c r="A121">
        <f>COUNTA(A6:A120)</f>
        <v>115</v>
      </c>
      <c r="C121">
        <f>SUM(D6:D120)</f>
        <v>618</v>
      </c>
      <c r="D121">
        <f t="shared" ref="D121:F121" si="4">SUM(E6:E120)</f>
        <v>521</v>
      </c>
      <c r="E121">
        <f t="shared" si="4"/>
        <v>530</v>
      </c>
      <c r="F121">
        <f t="shared" si="4"/>
        <v>69</v>
      </c>
      <c r="H121">
        <f>SUM(E121:F121)</f>
        <v>599</v>
      </c>
      <c r="I121">
        <f>F121/H121</f>
        <v>0.11519198664440734</v>
      </c>
      <c r="N121">
        <f>SUM(O7:O119)</f>
        <v>-19</v>
      </c>
    </row>
    <row r="122" spans="1:15" x14ac:dyDescent="0.3">
      <c r="A122">
        <f>COUNTA(A93:A120)</f>
        <v>28</v>
      </c>
      <c r="C122">
        <f>COUNT(D6:D119)</f>
        <v>87</v>
      </c>
      <c r="E122">
        <f>COUNT(F6:F119)</f>
        <v>85</v>
      </c>
      <c r="F122">
        <f>COUNTA(G6:G119)</f>
        <v>37</v>
      </c>
    </row>
  </sheetData>
  <sortState xmlns:xlrd2="http://schemas.microsoft.com/office/spreadsheetml/2017/richdata2" ref="A6:O120">
    <sortCondition ref="C6:C120"/>
    <sortCondition ref="A6:A120"/>
  </sortState>
  <hyperlinks>
    <hyperlink ref="I10" r:id="rId1" xr:uid="{4A9554DE-0CFB-446D-AC48-F76646CFCBD5}"/>
    <hyperlink ref="I52" r:id="rId2" xr:uid="{B6F654B1-DB5C-4D9F-BDAD-63F62933A628}"/>
    <hyperlink ref="C2" r:id="rId3" xr:uid="{E2CF8504-E02E-4B39-A935-42DDD436678D}"/>
    <hyperlink ref="C4" r:id="rId4" xr:uid="{0B4AC226-9F83-4C8B-A250-2D073527D5E7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DFA0-1414-4D21-A3F0-4872F92DEDE3}">
  <dimension ref="A1:H50"/>
  <sheetViews>
    <sheetView workbookViewId="0">
      <selection sqref="A1:H4"/>
    </sheetView>
  </sheetViews>
  <sheetFormatPr defaultRowHeight="14.4" x14ac:dyDescent="0.3"/>
  <cols>
    <col min="1" max="1" width="32.109375" customWidth="1"/>
  </cols>
  <sheetData>
    <row r="1" spans="1:8" x14ac:dyDescent="0.3">
      <c r="A1" s="6" t="s">
        <v>587</v>
      </c>
    </row>
    <row r="2" spans="1:8" x14ac:dyDescent="0.3">
      <c r="C2" s="35" t="s">
        <v>584</v>
      </c>
    </row>
    <row r="3" spans="1:8" x14ac:dyDescent="0.3">
      <c r="A3" t="s">
        <v>586</v>
      </c>
    </row>
    <row r="4" spans="1:8" x14ac:dyDescent="0.3">
      <c r="C4" s="1" t="s">
        <v>585</v>
      </c>
    </row>
    <row r="6" spans="1:8" x14ac:dyDescent="0.3">
      <c r="D6" t="s">
        <v>1</v>
      </c>
      <c r="E6" t="s">
        <v>488</v>
      </c>
      <c r="F6" t="s">
        <v>489</v>
      </c>
      <c r="G6" t="s">
        <v>3</v>
      </c>
    </row>
    <row r="7" spans="1:8" ht="18" thickBot="1" x14ac:dyDescent="0.35">
      <c r="A7" s="5" t="s">
        <v>447</v>
      </c>
      <c r="B7" t="s">
        <v>446</v>
      </c>
      <c r="C7" t="s">
        <v>91</v>
      </c>
      <c r="D7">
        <v>5</v>
      </c>
      <c r="E7">
        <v>5</v>
      </c>
      <c r="F7">
        <v>4</v>
      </c>
      <c r="G7">
        <v>1</v>
      </c>
      <c r="H7" t="s">
        <v>491</v>
      </c>
    </row>
    <row r="8" spans="1:8" ht="18" thickBot="1" x14ac:dyDescent="0.35">
      <c r="A8" s="5" t="s">
        <v>448</v>
      </c>
      <c r="B8" t="s">
        <v>446</v>
      </c>
      <c r="C8" t="s">
        <v>91</v>
      </c>
      <c r="D8">
        <v>9</v>
      </c>
      <c r="E8">
        <v>8</v>
      </c>
      <c r="F8">
        <v>8</v>
      </c>
      <c r="G8">
        <v>1</v>
      </c>
      <c r="H8" t="s">
        <v>490</v>
      </c>
    </row>
    <row r="9" spans="1:8" ht="18" thickBot="1" x14ac:dyDescent="0.35">
      <c r="A9" s="5" t="s">
        <v>449</v>
      </c>
      <c r="B9" t="s">
        <v>446</v>
      </c>
      <c r="C9" t="s">
        <v>91</v>
      </c>
      <c r="D9">
        <v>7</v>
      </c>
      <c r="E9">
        <v>7</v>
      </c>
      <c r="F9">
        <v>7</v>
      </c>
      <c r="H9" s="1" t="s">
        <v>492</v>
      </c>
    </row>
    <row r="10" spans="1:8" ht="18" thickBot="1" x14ac:dyDescent="0.35">
      <c r="A10" s="5" t="s">
        <v>450</v>
      </c>
      <c r="B10" t="s">
        <v>446</v>
      </c>
      <c r="C10" t="s">
        <v>91</v>
      </c>
      <c r="D10">
        <v>5</v>
      </c>
      <c r="E10">
        <v>4</v>
      </c>
      <c r="F10">
        <v>5</v>
      </c>
      <c r="H10" s="1" t="s">
        <v>493</v>
      </c>
    </row>
    <row r="11" spans="1:8" ht="18" thickBot="1" x14ac:dyDescent="0.35">
      <c r="A11" s="5" t="s">
        <v>451</v>
      </c>
      <c r="B11" t="s">
        <v>446</v>
      </c>
      <c r="C11" t="s">
        <v>91</v>
      </c>
      <c r="D11">
        <v>7</v>
      </c>
      <c r="E11">
        <v>4</v>
      </c>
      <c r="F11">
        <v>4</v>
      </c>
      <c r="G11">
        <v>3</v>
      </c>
      <c r="H11" t="s">
        <v>494</v>
      </c>
    </row>
    <row r="12" spans="1:8" ht="18" thickBot="1" x14ac:dyDescent="0.35">
      <c r="A12" s="5" t="s">
        <v>452</v>
      </c>
      <c r="B12" t="s">
        <v>446</v>
      </c>
      <c r="C12" t="s">
        <v>91</v>
      </c>
      <c r="D12">
        <v>7</v>
      </c>
      <c r="E12">
        <v>7</v>
      </c>
      <c r="F12">
        <v>7</v>
      </c>
      <c r="H12" t="s">
        <v>495</v>
      </c>
    </row>
    <row r="13" spans="1:8" ht="18" thickBot="1" x14ac:dyDescent="0.35">
      <c r="A13" s="5" t="s">
        <v>453</v>
      </c>
      <c r="B13" t="s">
        <v>446</v>
      </c>
      <c r="C13" t="s">
        <v>103</v>
      </c>
      <c r="D13">
        <v>15</v>
      </c>
      <c r="E13">
        <v>15</v>
      </c>
      <c r="F13">
        <v>15</v>
      </c>
      <c r="H13" t="s">
        <v>496</v>
      </c>
    </row>
    <row r="14" spans="1:8" ht="18" thickBot="1" x14ac:dyDescent="0.35">
      <c r="A14" s="5" t="s">
        <v>454</v>
      </c>
      <c r="B14" t="s">
        <v>446</v>
      </c>
      <c r="C14" t="s">
        <v>103</v>
      </c>
      <c r="D14">
        <v>13</v>
      </c>
      <c r="E14">
        <v>12</v>
      </c>
      <c r="F14">
        <v>13</v>
      </c>
      <c r="H14" t="s">
        <v>498</v>
      </c>
    </row>
    <row r="15" spans="1:8" ht="18" thickBot="1" x14ac:dyDescent="0.35">
      <c r="A15" s="5" t="s">
        <v>455</v>
      </c>
      <c r="B15" t="s">
        <v>446</v>
      </c>
      <c r="C15" t="s">
        <v>91</v>
      </c>
      <c r="D15">
        <v>7</v>
      </c>
      <c r="E15">
        <v>7</v>
      </c>
      <c r="F15">
        <v>7</v>
      </c>
      <c r="H15" t="s">
        <v>497</v>
      </c>
    </row>
    <row r="16" spans="1:8" ht="18" thickBot="1" x14ac:dyDescent="0.35">
      <c r="A16" s="5" t="s">
        <v>456</v>
      </c>
      <c r="B16" t="s">
        <v>446</v>
      </c>
      <c r="C16" t="s">
        <v>91</v>
      </c>
      <c r="D16">
        <v>10</v>
      </c>
      <c r="E16">
        <v>10</v>
      </c>
      <c r="F16">
        <v>10</v>
      </c>
      <c r="H16" t="s">
        <v>499</v>
      </c>
    </row>
    <row r="17" spans="1:8" ht="18" thickBot="1" x14ac:dyDescent="0.35">
      <c r="A17" s="5" t="s">
        <v>457</v>
      </c>
      <c r="B17" t="s">
        <v>446</v>
      </c>
      <c r="C17" t="s">
        <v>91</v>
      </c>
      <c r="D17">
        <v>7</v>
      </c>
      <c r="E17">
        <v>7</v>
      </c>
      <c r="F17">
        <v>7</v>
      </c>
      <c r="H17" t="s">
        <v>500</v>
      </c>
    </row>
    <row r="18" spans="1:8" ht="18" thickBot="1" x14ac:dyDescent="0.35">
      <c r="A18" s="5" t="s">
        <v>458</v>
      </c>
      <c r="B18" t="s">
        <v>446</v>
      </c>
      <c r="C18" t="s">
        <v>91</v>
      </c>
      <c r="D18">
        <v>7</v>
      </c>
      <c r="E18">
        <v>7</v>
      </c>
      <c r="F18">
        <v>7</v>
      </c>
      <c r="H18" s="1" t="s">
        <v>501</v>
      </c>
    </row>
    <row r="19" spans="1:8" ht="18" thickBot="1" x14ac:dyDescent="0.35">
      <c r="A19" s="5" t="s">
        <v>459</v>
      </c>
      <c r="B19" t="s">
        <v>446</v>
      </c>
      <c r="C19" t="s">
        <v>91</v>
      </c>
      <c r="D19">
        <v>7</v>
      </c>
      <c r="E19">
        <v>5</v>
      </c>
      <c r="F19">
        <v>5</v>
      </c>
      <c r="G19">
        <v>2</v>
      </c>
      <c r="H19" t="s">
        <v>502</v>
      </c>
    </row>
    <row r="20" spans="1:8" ht="18" thickBot="1" x14ac:dyDescent="0.35">
      <c r="A20" s="5" t="s">
        <v>460</v>
      </c>
      <c r="B20" t="s">
        <v>446</v>
      </c>
      <c r="C20" t="s">
        <v>91</v>
      </c>
      <c r="D20">
        <v>7</v>
      </c>
      <c r="E20">
        <v>6</v>
      </c>
      <c r="F20">
        <v>7</v>
      </c>
      <c r="H20" t="s">
        <v>503</v>
      </c>
    </row>
    <row r="21" spans="1:8" ht="18" thickBot="1" x14ac:dyDescent="0.35">
      <c r="A21" s="5" t="s">
        <v>461</v>
      </c>
      <c r="B21" t="s">
        <v>446</v>
      </c>
      <c r="C21" t="s">
        <v>91</v>
      </c>
      <c r="D21">
        <v>7</v>
      </c>
      <c r="E21">
        <v>4</v>
      </c>
      <c r="F21">
        <v>5</v>
      </c>
      <c r="G21">
        <v>2</v>
      </c>
      <c r="H21" t="s">
        <v>504</v>
      </c>
    </row>
    <row r="22" spans="1:8" ht="18" thickBot="1" x14ac:dyDescent="0.35">
      <c r="A22" s="5" t="s">
        <v>462</v>
      </c>
      <c r="B22" t="s">
        <v>446</v>
      </c>
      <c r="C22" t="s">
        <v>91</v>
      </c>
      <c r="D22">
        <v>7</v>
      </c>
      <c r="E22">
        <v>7</v>
      </c>
      <c r="F22">
        <v>7</v>
      </c>
      <c r="H22" t="s">
        <v>505</v>
      </c>
    </row>
    <row r="23" spans="1:8" ht="18" thickBot="1" x14ac:dyDescent="0.35">
      <c r="A23" s="5" t="s">
        <v>463</v>
      </c>
      <c r="B23" t="s">
        <v>446</v>
      </c>
      <c r="C23" t="s">
        <v>91</v>
      </c>
      <c r="D23">
        <v>7</v>
      </c>
      <c r="E23">
        <v>6</v>
      </c>
      <c r="F23">
        <v>5</v>
      </c>
      <c r="G23">
        <v>2</v>
      </c>
      <c r="H23" t="s">
        <v>506</v>
      </c>
    </row>
    <row r="24" spans="1:8" ht="18" thickBot="1" x14ac:dyDescent="0.35">
      <c r="A24" s="5" t="s">
        <v>464</v>
      </c>
      <c r="B24" t="s">
        <v>446</v>
      </c>
      <c r="C24" t="s">
        <v>91</v>
      </c>
      <c r="D24">
        <v>8</v>
      </c>
      <c r="E24">
        <v>7</v>
      </c>
      <c r="F24">
        <v>6</v>
      </c>
      <c r="G24">
        <v>2</v>
      </c>
      <c r="H24" t="s">
        <v>507</v>
      </c>
    </row>
    <row r="25" spans="1:8" ht="18" thickBot="1" x14ac:dyDescent="0.35">
      <c r="A25" s="5" t="s">
        <v>465</v>
      </c>
      <c r="B25" t="s">
        <v>446</v>
      </c>
      <c r="C25" t="s">
        <v>91</v>
      </c>
      <c r="D25">
        <v>8</v>
      </c>
      <c r="E25">
        <v>6</v>
      </c>
      <c r="F25">
        <v>7</v>
      </c>
      <c r="G25">
        <v>1</v>
      </c>
      <c r="H25" t="s">
        <v>508</v>
      </c>
    </row>
    <row r="26" spans="1:8" ht="18" thickBot="1" x14ac:dyDescent="0.35">
      <c r="A26" s="5" t="s">
        <v>466</v>
      </c>
      <c r="B26" t="s">
        <v>446</v>
      </c>
      <c r="C26" t="s">
        <v>91</v>
      </c>
      <c r="D26">
        <v>11</v>
      </c>
      <c r="E26">
        <v>7</v>
      </c>
      <c r="F26">
        <v>7</v>
      </c>
      <c r="G26">
        <v>4</v>
      </c>
      <c r="H26" s="1" t="s">
        <v>509</v>
      </c>
    </row>
    <row r="27" spans="1:8" ht="18" thickBot="1" x14ac:dyDescent="0.35">
      <c r="A27" s="5" t="s">
        <v>467</v>
      </c>
      <c r="B27" t="s">
        <v>446</v>
      </c>
      <c r="C27" t="s">
        <v>103</v>
      </c>
      <c r="D27">
        <v>15</v>
      </c>
      <c r="E27">
        <v>13</v>
      </c>
      <c r="F27">
        <v>13</v>
      </c>
      <c r="G27">
        <v>2</v>
      </c>
      <c r="H27" t="s">
        <v>510</v>
      </c>
    </row>
    <row r="28" spans="1:8" ht="18" thickBot="1" x14ac:dyDescent="0.35">
      <c r="A28" s="5" t="s">
        <v>468</v>
      </c>
      <c r="B28" t="s">
        <v>446</v>
      </c>
      <c r="C28" t="s">
        <v>91</v>
      </c>
      <c r="D28">
        <v>10</v>
      </c>
      <c r="E28">
        <v>8</v>
      </c>
      <c r="F28">
        <v>8</v>
      </c>
      <c r="G28">
        <v>2</v>
      </c>
      <c r="H28" t="s">
        <v>511</v>
      </c>
    </row>
    <row r="29" spans="1:8" ht="18" thickBot="1" x14ac:dyDescent="0.35">
      <c r="A29" s="5" t="s">
        <v>469</v>
      </c>
      <c r="B29" t="s">
        <v>446</v>
      </c>
      <c r="C29" t="s">
        <v>103</v>
      </c>
      <c r="D29">
        <v>13</v>
      </c>
      <c r="E29">
        <v>13</v>
      </c>
      <c r="F29">
        <v>13</v>
      </c>
      <c r="H29" t="s">
        <v>512</v>
      </c>
    </row>
    <row r="30" spans="1:8" ht="18" thickBot="1" x14ac:dyDescent="0.35">
      <c r="A30" s="5" t="s">
        <v>470</v>
      </c>
      <c r="B30" t="s">
        <v>446</v>
      </c>
      <c r="C30" t="s">
        <v>91</v>
      </c>
      <c r="D30">
        <v>9</v>
      </c>
      <c r="E30">
        <v>7</v>
      </c>
      <c r="F30">
        <v>8</v>
      </c>
      <c r="G30">
        <v>2</v>
      </c>
      <c r="H30" t="s">
        <v>513</v>
      </c>
    </row>
    <row r="31" spans="1:8" ht="18" thickBot="1" x14ac:dyDescent="0.35">
      <c r="A31" s="5" t="s">
        <v>471</v>
      </c>
      <c r="B31" t="s">
        <v>446</v>
      </c>
      <c r="C31" t="s">
        <v>91</v>
      </c>
      <c r="D31">
        <v>9</v>
      </c>
      <c r="E31">
        <v>9</v>
      </c>
      <c r="F31">
        <v>8</v>
      </c>
      <c r="G31">
        <v>1</v>
      </c>
      <c r="H31" t="s">
        <v>514</v>
      </c>
    </row>
    <row r="32" spans="1:8" ht="18" thickBot="1" x14ac:dyDescent="0.35">
      <c r="A32" s="5" t="s">
        <v>473</v>
      </c>
      <c r="B32" t="s">
        <v>446</v>
      </c>
      <c r="C32" t="s">
        <v>91</v>
      </c>
      <c r="D32">
        <v>7</v>
      </c>
      <c r="E32">
        <v>5</v>
      </c>
      <c r="F32">
        <v>7</v>
      </c>
      <c r="H32" t="s">
        <v>515</v>
      </c>
    </row>
    <row r="33" spans="1:8" ht="18" thickBot="1" x14ac:dyDescent="0.35">
      <c r="A33" s="5" t="s">
        <v>474</v>
      </c>
      <c r="B33" t="s">
        <v>446</v>
      </c>
      <c r="C33" t="s">
        <v>91</v>
      </c>
      <c r="D33">
        <v>7</v>
      </c>
      <c r="E33">
        <v>6</v>
      </c>
      <c r="F33">
        <v>6</v>
      </c>
      <c r="G33">
        <v>1</v>
      </c>
      <c r="H33" t="s">
        <v>516</v>
      </c>
    </row>
    <row r="34" spans="1:8" ht="18" thickBot="1" x14ac:dyDescent="0.35">
      <c r="A34" s="5" t="s">
        <v>475</v>
      </c>
      <c r="B34" t="s">
        <v>446</v>
      </c>
      <c r="C34" t="s">
        <v>91</v>
      </c>
      <c r="D34">
        <v>9</v>
      </c>
      <c r="E34">
        <v>5</v>
      </c>
      <c r="F34">
        <v>4</v>
      </c>
      <c r="G34">
        <v>5</v>
      </c>
      <c r="H34" t="s">
        <v>517</v>
      </c>
    </row>
    <row r="35" spans="1:8" ht="18" thickBot="1" x14ac:dyDescent="0.35">
      <c r="A35" s="5" t="s">
        <v>476</v>
      </c>
      <c r="B35" t="s">
        <v>446</v>
      </c>
      <c r="C35" t="s">
        <v>91</v>
      </c>
      <c r="D35">
        <v>7</v>
      </c>
      <c r="E35">
        <v>4</v>
      </c>
      <c r="F35">
        <v>4</v>
      </c>
      <c r="G35">
        <v>3</v>
      </c>
      <c r="H35" t="s">
        <v>518</v>
      </c>
    </row>
    <row r="36" spans="1:8" ht="18" thickBot="1" x14ac:dyDescent="0.35">
      <c r="A36" s="5" t="s">
        <v>477</v>
      </c>
      <c r="B36" t="s">
        <v>446</v>
      </c>
      <c r="C36" t="s">
        <v>91</v>
      </c>
      <c r="D36">
        <v>9</v>
      </c>
      <c r="E36">
        <v>7</v>
      </c>
      <c r="F36">
        <v>6</v>
      </c>
      <c r="G36">
        <v>3</v>
      </c>
      <c r="H36" t="s">
        <v>519</v>
      </c>
    </row>
    <row r="37" spans="1:8" ht="18" thickBot="1" x14ac:dyDescent="0.35">
      <c r="A37" s="5" t="s">
        <v>478</v>
      </c>
      <c r="B37" t="s">
        <v>446</v>
      </c>
      <c r="C37" t="s">
        <v>91</v>
      </c>
      <c r="D37">
        <v>9</v>
      </c>
      <c r="E37">
        <v>8</v>
      </c>
      <c r="F37">
        <v>8</v>
      </c>
      <c r="G37">
        <v>1</v>
      </c>
      <c r="H37" t="s">
        <v>520</v>
      </c>
    </row>
    <row r="38" spans="1:8" ht="18" thickBot="1" x14ac:dyDescent="0.35">
      <c r="A38" s="5" t="s">
        <v>479</v>
      </c>
      <c r="B38" t="s">
        <v>446</v>
      </c>
      <c r="C38" t="s">
        <v>91</v>
      </c>
      <c r="D38">
        <v>7</v>
      </c>
      <c r="E38">
        <v>7</v>
      </c>
      <c r="F38">
        <v>6</v>
      </c>
      <c r="G38">
        <v>1</v>
      </c>
      <c r="H38" t="s">
        <v>521</v>
      </c>
    </row>
    <row r="39" spans="1:8" ht="18" thickBot="1" x14ac:dyDescent="0.35">
      <c r="A39" s="5" t="s">
        <v>480</v>
      </c>
      <c r="B39" t="s">
        <v>446</v>
      </c>
      <c r="C39" t="s">
        <v>91</v>
      </c>
      <c r="D39">
        <v>7</v>
      </c>
      <c r="E39">
        <v>5</v>
      </c>
      <c r="G39">
        <v>2</v>
      </c>
      <c r="H39" t="s">
        <v>522</v>
      </c>
    </row>
    <row r="40" spans="1:8" ht="18" thickBot="1" x14ac:dyDescent="0.35">
      <c r="A40" s="5" t="s">
        <v>481</v>
      </c>
      <c r="B40" t="s">
        <v>446</v>
      </c>
      <c r="C40" t="s">
        <v>91</v>
      </c>
      <c r="D40">
        <v>5</v>
      </c>
      <c r="E40">
        <v>4</v>
      </c>
      <c r="F40">
        <v>4</v>
      </c>
      <c r="G40">
        <v>1</v>
      </c>
      <c r="H40" t="s">
        <v>523</v>
      </c>
    </row>
    <row r="41" spans="1:8" ht="18" thickBot="1" x14ac:dyDescent="0.35">
      <c r="A41" s="5" t="s">
        <v>482</v>
      </c>
      <c r="B41" t="s">
        <v>446</v>
      </c>
      <c r="C41" t="s">
        <v>91</v>
      </c>
      <c r="D41">
        <v>7</v>
      </c>
      <c r="E41">
        <v>7</v>
      </c>
      <c r="F41">
        <v>7</v>
      </c>
      <c r="H41" t="s">
        <v>524</v>
      </c>
    </row>
    <row r="42" spans="1:8" ht="18" thickBot="1" x14ac:dyDescent="0.35">
      <c r="A42" s="5" t="s">
        <v>483</v>
      </c>
      <c r="B42" t="s">
        <v>446</v>
      </c>
      <c r="C42" t="s">
        <v>91</v>
      </c>
      <c r="D42">
        <v>12</v>
      </c>
      <c r="E42">
        <v>11</v>
      </c>
      <c r="F42">
        <v>10</v>
      </c>
      <c r="G42">
        <v>2</v>
      </c>
      <c r="H42" t="s">
        <v>525</v>
      </c>
    </row>
    <row r="43" spans="1:8" ht="18" thickBot="1" x14ac:dyDescent="0.35">
      <c r="A43" s="5" t="s">
        <v>484</v>
      </c>
      <c r="B43" t="s">
        <v>446</v>
      </c>
      <c r="C43" t="s">
        <v>91</v>
      </c>
      <c r="D43">
        <v>7</v>
      </c>
      <c r="E43">
        <v>7</v>
      </c>
      <c r="F43">
        <v>7</v>
      </c>
      <c r="H43" s="1" t="s">
        <v>526</v>
      </c>
    </row>
    <row r="44" spans="1:8" ht="18" thickBot="1" x14ac:dyDescent="0.35">
      <c r="A44" s="5" t="s">
        <v>485</v>
      </c>
      <c r="B44" t="s">
        <v>446</v>
      </c>
      <c r="C44" t="s">
        <v>91</v>
      </c>
      <c r="D44">
        <v>15</v>
      </c>
      <c r="E44">
        <v>14</v>
      </c>
      <c r="F44">
        <v>14</v>
      </c>
      <c r="G44">
        <v>1</v>
      </c>
      <c r="H44" t="s">
        <v>527</v>
      </c>
    </row>
    <row r="45" spans="1:8" ht="18" thickBot="1" x14ac:dyDescent="0.35">
      <c r="A45" s="5" t="s">
        <v>486</v>
      </c>
      <c r="B45" t="s">
        <v>446</v>
      </c>
      <c r="C45" t="s">
        <v>91</v>
      </c>
      <c r="D45">
        <v>9</v>
      </c>
      <c r="E45">
        <v>8</v>
      </c>
      <c r="F45">
        <v>8</v>
      </c>
      <c r="G45">
        <v>1</v>
      </c>
      <c r="H45" t="s">
        <v>528</v>
      </c>
    </row>
    <row r="46" spans="1:8" ht="18" thickBot="1" x14ac:dyDescent="0.35">
      <c r="A46" s="5" t="s">
        <v>487</v>
      </c>
      <c r="B46" t="s">
        <v>446</v>
      </c>
      <c r="C46" t="s">
        <v>91</v>
      </c>
      <c r="D46">
        <v>7</v>
      </c>
      <c r="E46">
        <v>7</v>
      </c>
      <c r="F46">
        <v>7</v>
      </c>
      <c r="H46" t="s">
        <v>529</v>
      </c>
    </row>
    <row r="47" spans="1:8" ht="18" thickBot="1" x14ac:dyDescent="0.35">
      <c r="A47" s="5"/>
      <c r="B47" t="s">
        <v>446</v>
      </c>
      <c r="D47">
        <f>SUM(D7:D46)</f>
        <v>341</v>
      </c>
      <c r="E47">
        <f>SUM(E7:E46)</f>
        <v>296</v>
      </c>
      <c r="F47">
        <f>SUM(F7:F46)</f>
        <v>291</v>
      </c>
      <c r="G47">
        <f>SUM(G7:G46)</f>
        <v>46</v>
      </c>
    </row>
    <row r="48" spans="1:8" x14ac:dyDescent="0.3">
      <c r="A48">
        <f>COUNTA(A6:A46)</f>
        <v>40</v>
      </c>
      <c r="E48">
        <f>COUNTA(E7:E46)</f>
        <v>40</v>
      </c>
      <c r="G48">
        <f>COUNT(G7:G46)</f>
        <v>24</v>
      </c>
    </row>
    <row r="50" spans="1:2" ht="18" thickBot="1" x14ac:dyDescent="0.35">
      <c r="A50" s="5" t="s">
        <v>472</v>
      </c>
      <c r="B50" t="s">
        <v>446</v>
      </c>
    </row>
  </sheetData>
  <hyperlinks>
    <hyperlink ref="H9" r:id="rId1" location="councillors" xr:uid="{2B4F983E-D64E-4443-B596-74A740AE65C8}"/>
    <hyperlink ref="H10" r:id="rId2" xr:uid="{668FA8BB-D665-45D2-B2AB-EB0E2F076578}"/>
    <hyperlink ref="H18" r:id="rId3" xr:uid="{721AD61C-0E1F-4B4E-A615-D148FB168957}"/>
    <hyperlink ref="H26" r:id="rId4" xr:uid="{4E45A6F1-DF28-4AA5-9C25-E37DE45C0D3A}"/>
    <hyperlink ref="H43" r:id="rId5" xr:uid="{622BA586-A757-4453-A660-5B974069332E}"/>
    <hyperlink ref="C2" r:id="rId6" xr:uid="{905CBE08-8DD6-40DA-A621-60DC72AB1E6F}"/>
    <hyperlink ref="C4" r:id="rId7" xr:uid="{B84B3861-92B7-4FD6-82D5-5B37798A6487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589D3-0DA2-4C0A-B5C1-CF6CE057BF72}">
  <dimension ref="A1:G15"/>
  <sheetViews>
    <sheetView workbookViewId="0">
      <selection sqref="A1:H4"/>
    </sheetView>
  </sheetViews>
  <sheetFormatPr defaultRowHeight="14.4" x14ac:dyDescent="0.3"/>
  <sheetData>
    <row r="1" spans="1:7" x14ac:dyDescent="0.3">
      <c r="A1" s="6" t="s">
        <v>587</v>
      </c>
    </row>
    <row r="2" spans="1:7" x14ac:dyDescent="0.3">
      <c r="C2" s="35" t="s">
        <v>584</v>
      </c>
    </row>
    <row r="3" spans="1:7" x14ac:dyDescent="0.3">
      <c r="A3" t="s">
        <v>586</v>
      </c>
    </row>
    <row r="4" spans="1:7" x14ac:dyDescent="0.3">
      <c r="C4" s="1" t="s">
        <v>585</v>
      </c>
    </row>
    <row r="7" spans="1:7" x14ac:dyDescent="0.3">
      <c r="A7" t="s">
        <v>197</v>
      </c>
      <c r="B7" t="s">
        <v>549</v>
      </c>
      <c r="C7" t="s">
        <v>103</v>
      </c>
      <c r="D7">
        <v>16</v>
      </c>
      <c r="E7">
        <v>15</v>
      </c>
      <c r="F7">
        <v>1</v>
      </c>
      <c r="G7" t="s">
        <v>198</v>
      </c>
    </row>
    <row r="9" spans="1:7" x14ac:dyDescent="0.3">
      <c r="A9" t="s">
        <v>201</v>
      </c>
      <c r="B9" t="s">
        <v>550</v>
      </c>
      <c r="C9" t="s">
        <v>103</v>
      </c>
      <c r="D9">
        <v>17</v>
      </c>
      <c r="E9">
        <v>13</v>
      </c>
      <c r="F9">
        <v>4</v>
      </c>
      <c r="G9" s="1" t="s">
        <v>204</v>
      </c>
    </row>
    <row r="10" spans="1:7" x14ac:dyDescent="0.3">
      <c r="A10" t="s">
        <v>200</v>
      </c>
      <c r="B10" t="s">
        <v>550</v>
      </c>
      <c r="C10" t="s">
        <v>91</v>
      </c>
      <c r="D10">
        <v>18</v>
      </c>
      <c r="E10">
        <v>15</v>
      </c>
      <c r="F10">
        <v>3</v>
      </c>
      <c r="G10" s="1" t="s">
        <v>205</v>
      </c>
    </row>
    <row r="11" spans="1:7" x14ac:dyDescent="0.3">
      <c r="A11" t="s">
        <v>202</v>
      </c>
      <c r="B11" t="s">
        <v>550</v>
      </c>
      <c r="C11" t="s">
        <v>91</v>
      </c>
      <c r="D11">
        <v>12</v>
      </c>
      <c r="E11">
        <v>12</v>
      </c>
      <c r="G11" s="1" t="s">
        <v>207</v>
      </c>
    </row>
    <row r="12" spans="1:7" x14ac:dyDescent="0.3">
      <c r="A12" t="s">
        <v>203</v>
      </c>
      <c r="B12" t="s">
        <v>550</v>
      </c>
      <c r="C12" t="s">
        <v>91</v>
      </c>
      <c r="D12">
        <v>9</v>
      </c>
      <c r="E12">
        <v>8</v>
      </c>
      <c r="F12">
        <v>1</v>
      </c>
      <c r="G12" s="1" t="s">
        <v>208</v>
      </c>
    </row>
    <row r="13" spans="1:7" x14ac:dyDescent="0.3">
      <c r="A13" t="s">
        <v>199</v>
      </c>
      <c r="B13" t="s">
        <v>550</v>
      </c>
      <c r="C13" t="s">
        <v>91</v>
      </c>
      <c r="D13">
        <v>15</v>
      </c>
      <c r="E13">
        <v>15</v>
      </c>
      <c r="F13">
        <v>0</v>
      </c>
      <c r="G13" s="1" t="s">
        <v>206</v>
      </c>
    </row>
    <row r="14" spans="1:7" x14ac:dyDescent="0.3">
      <c r="A14" t="s">
        <v>444</v>
      </c>
      <c r="D14">
        <f>SUM(D7:D13)</f>
        <v>87</v>
      </c>
      <c r="E14">
        <f t="shared" ref="E14" si="0">SUM(E7:E12)</f>
        <v>63</v>
      </c>
      <c r="F14">
        <f>SUM(F7:F13)</f>
        <v>9</v>
      </c>
    </row>
    <row r="15" spans="1:7" x14ac:dyDescent="0.3">
      <c r="E15">
        <f>COUNTA(E7:E13)</f>
        <v>6</v>
      </c>
      <c r="F15">
        <f>COUNTA(F7:F13)</f>
        <v>5</v>
      </c>
    </row>
  </sheetData>
  <hyperlinks>
    <hyperlink ref="G9" r:id="rId1" xr:uid="{8222C7BC-4815-4321-8B2C-E0A2147214A7}"/>
    <hyperlink ref="G10" r:id="rId2" xr:uid="{64468ED2-F4E3-4C33-B7E1-19B86FEE95E7}"/>
    <hyperlink ref="G13" r:id="rId3" xr:uid="{D8D7BE2B-A5BD-48EB-A0C2-FC2898653EAD}"/>
    <hyperlink ref="G11" r:id="rId4" xr:uid="{C1DF9069-DAE0-4D15-B3DF-FD39FB9AF61F}"/>
    <hyperlink ref="G12" r:id="rId5" xr:uid="{1A7C67FE-D8E2-4187-B706-D6B129371D38}"/>
    <hyperlink ref="C2" r:id="rId6" xr:uid="{8CF06C37-11E6-4D9A-B128-D290C580010B}"/>
    <hyperlink ref="C4" r:id="rId7" xr:uid="{6EB684A7-54B4-4427-89C2-9CDC1487C2ED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09057-6FD2-465D-B7BD-16F4569C4DCC}">
  <dimension ref="A1:H62"/>
  <sheetViews>
    <sheetView workbookViewId="0">
      <selection sqref="A1:H4"/>
    </sheetView>
  </sheetViews>
  <sheetFormatPr defaultRowHeight="14.4" x14ac:dyDescent="0.3"/>
  <sheetData>
    <row r="1" spans="1:8" x14ac:dyDescent="0.3">
      <c r="A1" s="6" t="s">
        <v>587</v>
      </c>
    </row>
    <row r="2" spans="1:8" x14ac:dyDescent="0.3">
      <c r="C2" s="35" t="s">
        <v>584</v>
      </c>
    </row>
    <row r="3" spans="1:8" x14ac:dyDescent="0.3">
      <c r="A3" t="s">
        <v>586</v>
      </c>
    </row>
    <row r="4" spans="1:8" x14ac:dyDescent="0.3">
      <c r="C4" s="1" t="s">
        <v>585</v>
      </c>
    </row>
    <row r="6" spans="1:8" x14ac:dyDescent="0.3">
      <c r="A6" t="s">
        <v>87</v>
      </c>
      <c r="C6" t="s">
        <v>88</v>
      </c>
      <c r="E6" t="s">
        <v>89</v>
      </c>
      <c r="F6" t="s">
        <v>209</v>
      </c>
      <c r="G6" t="s">
        <v>210</v>
      </c>
    </row>
    <row r="7" spans="1:8" x14ac:dyDescent="0.3">
      <c r="A7" t="s">
        <v>90</v>
      </c>
      <c r="B7" t="s">
        <v>135</v>
      </c>
      <c r="C7" t="s">
        <v>91</v>
      </c>
      <c r="E7">
        <v>7</v>
      </c>
      <c r="F7">
        <v>5</v>
      </c>
      <c r="G7">
        <v>2</v>
      </c>
      <c r="H7" s="1" t="s">
        <v>144</v>
      </c>
    </row>
    <row r="8" spans="1:8" x14ac:dyDescent="0.3">
      <c r="A8" t="s">
        <v>93</v>
      </c>
      <c r="B8" t="s">
        <v>135</v>
      </c>
      <c r="C8" t="s">
        <v>91</v>
      </c>
      <c r="E8">
        <v>7</v>
      </c>
      <c r="F8">
        <v>7</v>
      </c>
      <c r="H8" s="1" t="s">
        <v>146</v>
      </c>
    </row>
    <row r="9" spans="1:8" x14ac:dyDescent="0.3">
      <c r="A9" t="s">
        <v>92</v>
      </c>
      <c r="B9" t="s">
        <v>135</v>
      </c>
      <c r="C9" t="s">
        <v>103</v>
      </c>
      <c r="E9">
        <v>9</v>
      </c>
      <c r="F9">
        <v>8</v>
      </c>
      <c r="G9">
        <v>1</v>
      </c>
      <c r="H9" s="1" t="s">
        <v>145</v>
      </c>
    </row>
    <row r="10" spans="1:8" x14ac:dyDescent="0.3">
      <c r="A10" t="s">
        <v>94</v>
      </c>
      <c r="B10" t="s">
        <v>135</v>
      </c>
      <c r="C10" t="s">
        <v>91</v>
      </c>
      <c r="E10">
        <v>12</v>
      </c>
      <c r="F10">
        <v>12</v>
      </c>
      <c r="H10" s="1" t="s">
        <v>147</v>
      </c>
    </row>
    <row r="11" spans="1:8" x14ac:dyDescent="0.3">
      <c r="A11" t="s">
        <v>95</v>
      </c>
      <c r="B11" t="s">
        <v>135</v>
      </c>
      <c r="C11" t="s">
        <v>91</v>
      </c>
      <c r="E11">
        <v>9</v>
      </c>
      <c r="F11">
        <v>9</v>
      </c>
      <c r="H11" s="1" t="s">
        <v>148</v>
      </c>
    </row>
    <row r="12" spans="1:8" x14ac:dyDescent="0.3">
      <c r="A12" t="s">
        <v>96</v>
      </c>
      <c r="B12" t="s">
        <v>135</v>
      </c>
      <c r="C12" t="s">
        <v>91</v>
      </c>
      <c r="E12">
        <v>6</v>
      </c>
      <c r="F12">
        <v>5</v>
      </c>
      <c r="G12">
        <v>1</v>
      </c>
      <c r="H12" s="1" t="s">
        <v>149</v>
      </c>
    </row>
    <row r="13" spans="1:8" x14ac:dyDescent="0.3">
      <c r="A13" t="s">
        <v>97</v>
      </c>
      <c r="B13" t="s">
        <v>135</v>
      </c>
      <c r="C13" t="s">
        <v>103</v>
      </c>
      <c r="E13">
        <v>12</v>
      </c>
      <c r="F13">
        <v>10</v>
      </c>
      <c r="G13">
        <v>2</v>
      </c>
      <c r="H13" s="1" t="s">
        <v>150</v>
      </c>
    </row>
    <row r="14" spans="1:8" x14ac:dyDescent="0.3">
      <c r="A14" t="s">
        <v>98</v>
      </c>
      <c r="B14" t="s">
        <v>135</v>
      </c>
      <c r="C14" t="s">
        <v>91</v>
      </c>
      <c r="E14">
        <f>7+9</f>
        <v>16</v>
      </c>
      <c r="F14">
        <v>15</v>
      </c>
      <c r="G14">
        <v>1</v>
      </c>
      <c r="H14" s="1" t="s">
        <v>151</v>
      </c>
    </row>
    <row r="15" spans="1:8" x14ac:dyDescent="0.3">
      <c r="A15" t="s">
        <v>99</v>
      </c>
      <c r="B15" t="s">
        <v>135</v>
      </c>
      <c r="C15" t="s">
        <v>91</v>
      </c>
      <c r="E15">
        <v>15</v>
      </c>
      <c r="F15">
        <v>15</v>
      </c>
      <c r="H15" s="1" t="s">
        <v>152</v>
      </c>
    </row>
    <row r="16" spans="1:8" x14ac:dyDescent="0.3">
      <c r="A16" t="s">
        <v>100</v>
      </c>
      <c r="B16" t="s">
        <v>135</v>
      </c>
      <c r="C16" t="s">
        <v>91</v>
      </c>
      <c r="E16">
        <v>7</v>
      </c>
      <c r="F16">
        <v>5</v>
      </c>
      <c r="G16">
        <v>2</v>
      </c>
      <c r="H16" s="1" t="s">
        <v>153</v>
      </c>
    </row>
    <row r="17" spans="1:8" x14ac:dyDescent="0.3">
      <c r="A17" t="s">
        <v>101</v>
      </c>
      <c r="B17" t="s">
        <v>135</v>
      </c>
      <c r="C17" t="s">
        <v>91</v>
      </c>
      <c r="E17">
        <v>6</v>
      </c>
      <c r="F17">
        <v>6</v>
      </c>
      <c r="H17" s="1" t="s">
        <v>154</v>
      </c>
    </row>
    <row r="18" spans="1:8" x14ac:dyDescent="0.3">
      <c r="A18" t="s">
        <v>102</v>
      </c>
      <c r="B18" t="s">
        <v>135</v>
      </c>
      <c r="C18" t="s">
        <v>103</v>
      </c>
      <c r="E18">
        <f>12+5</f>
        <v>17</v>
      </c>
      <c r="F18">
        <v>13</v>
      </c>
      <c r="G18">
        <v>4</v>
      </c>
      <c r="H18" s="1" t="s">
        <v>155</v>
      </c>
    </row>
    <row r="19" spans="1:8" x14ac:dyDescent="0.3">
      <c r="A19" t="s">
        <v>104</v>
      </c>
      <c r="B19" t="s">
        <v>135</v>
      </c>
      <c r="C19" t="s">
        <v>91</v>
      </c>
      <c r="E19">
        <v>9</v>
      </c>
      <c r="F19">
        <v>7</v>
      </c>
      <c r="G19">
        <v>2</v>
      </c>
      <c r="H19" s="1" t="s">
        <v>156</v>
      </c>
    </row>
    <row r="20" spans="1:8" x14ac:dyDescent="0.3">
      <c r="A20" t="s">
        <v>105</v>
      </c>
      <c r="B20" t="s">
        <v>135</v>
      </c>
      <c r="C20" t="s">
        <v>91</v>
      </c>
      <c r="E20">
        <v>5</v>
      </c>
      <c r="F20">
        <v>5</v>
      </c>
      <c r="H20" s="1" t="s">
        <v>157</v>
      </c>
    </row>
    <row r="21" spans="1:8" x14ac:dyDescent="0.3">
      <c r="A21" t="s">
        <v>106</v>
      </c>
      <c r="B21" t="s">
        <v>135</v>
      </c>
      <c r="C21" t="s">
        <v>91</v>
      </c>
      <c r="E21">
        <v>10</v>
      </c>
      <c r="F21">
        <v>8</v>
      </c>
      <c r="G21">
        <v>2</v>
      </c>
      <c r="H21" s="1" t="s">
        <v>158</v>
      </c>
    </row>
    <row r="22" spans="1:8" x14ac:dyDescent="0.3">
      <c r="A22" t="s">
        <v>107</v>
      </c>
      <c r="B22" t="s">
        <v>135</v>
      </c>
      <c r="C22" t="s">
        <v>91</v>
      </c>
      <c r="E22">
        <v>7</v>
      </c>
      <c r="F22">
        <v>7</v>
      </c>
      <c r="H22" s="1" t="s">
        <v>196</v>
      </c>
    </row>
    <row r="23" spans="1:8" x14ac:dyDescent="0.3">
      <c r="A23" t="s">
        <v>108</v>
      </c>
      <c r="B23" t="s">
        <v>135</v>
      </c>
      <c r="C23" t="s">
        <v>91</v>
      </c>
      <c r="E23">
        <v>5</v>
      </c>
      <c r="F23">
        <v>5</v>
      </c>
      <c r="H23" s="1" t="s">
        <v>159</v>
      </c>
    </row>
    <row r="24" spans="1:8" x14ac:dyDescent="0.3">
      <c r="A24" t="s">
        <v>160</v>
      </c>
      <c r="B24" t="s">
        <v>135</v>
      </c>
      <c r="C24" t="s">
        <v>91</v>
      </c>
      <c r="E24">
        <v>7</v>
      </c>
      <c r="F24">
        <v>7</v>
      </c>
      <c r="H24" s="1" t="s">
        <v>161</v>
      </c>
    </row>
    <row r="25" spans="1:8" x14ac:dyDescent="0.3">
      <c r="A25" t="s">
        <v>109</v>
      </c>
      <c r="B25" t="s">
        <v>135</v>
      </c>
      <c r="C25" t="s">
        <v>91</v>
      </c>
      <c r="E25">
        <v>7</v>
      </c>
      <c r="F25">
        <v>7</v>
      </c>
      <c r="H25" s="1" t="s">
        <v>162</v>
      </c>
    </row>
    <row r="26" spans="1:8" x14ac:dyDescent="0.3">
      <c r="A26" t="s">
        <v>110</v>
      </c>
      <c r="B26" t="s">
        <v>135</v>
      </c>
      <c r="C26" t="s">
        <v>91</v>
      </c>
      <c r="E26">
        <v>9</v>
      </c>
      <c r="F26">
        <v>8</v>
      </c>
      <c r="G26">
        <v>1</v>
      </c>
      <c r="H26" s="1" t="s">
        <v>163</v>
      </c>
    </row>
    <row r="27" spans="1:8" x14ac:dyDescent="0.3">
      <c r="A27" t="s">
        <v>111</v>
      </c>
      <c r="B27" t="s">
        <v>135</v>
      </c>
      <c r="C27" t="s">
        <v>91</v>
      </c>
      <c r="E27">
        <v>11</v>
      </c>
      <c r="F27">
        <v>9</v>
      </c>
      <c r="G27">
        <v>2</v>
      </c>
      <c r="H27" s="1" t="s">
        <v>164</v>
      </c>
    </row>
    <row r="28" spans="1:8" x14ac:dyDescent="0.3">
      <c r="A28" t="s">
        <v>112</v>
      </c>
      <c r="B28" t="s">
        <v>135</v>
      </c>
      <c r="C28" t="s">
        <v>91</v>
      </c>
      <c r="E28">
        <v>5</v>
      </c>
      <c r="F28">
        <v>5</v>
      </c>
      <c r="H28" t="s">
        <v>165</v>
      </c>
    </row>
    <row r="29" spans="1:8" x14ac:dyDescent="0.3">
      <c r="A29" t="s">
        <v>113</v>
      </c>
      <c r="B29" t="s">
        <v>135</v>
      </c>
      <c r="C29" t="s">
        <v>91</v>
      </c>
      <c r="E29">
        <v>6</v>
      </c>
      <c r="F29">
        <v>4</v>
      </c>
      <c r="G29">
        <v>2</v>
      </c>
      <c r="H29" t="s">
        <v>195</v>
      </c>
    </row>
    <row r="30" spans="1:8" x14ac:dyDescent="0.3">
      <c r="A30" t="s">
        <v>114</v>
      </c>
      <c r="B30" t="s">
        <v>135</v>
      </c>
      <c r="C30" t="s">
        <v>91</v>
      </c>
      <c r="E30">
        <v>7</v>
      </c>
      <c r="F30">
        <v>5</v>
      </c>
      <c r="G30">
        <v>2</v>
      </c>
      <c r="H30" s="1" t="s">
        <v>194</v>
      </c>
    </row>
    <row r="31" spans="1:8" x14ac:dyDescent="0.3">
      <c r="A31" t="s">
        <v>115</v>
      </c>
      <c r="B31" t="s">
        <v>135</v>
      </c>
      <c r="C31" t="s">
        <v>91</v>
      </c>
      <c r="E31">
        <v>9</v>
      </c>
      <c r="F31">
        <v>9</v>
      </c>
      <c r="H31" t="s">
        <v>193</v>
      </c>
    </row>
    <row r="32" spans="1:8" x14ac:dyDescent="0.3">
      <c r="A32" t="s">
        <v>116</v>
      </c>
      <c r="B32" t="s">
        <v>135</v>
      </c>
      <c r="C32" t="s">
        <v>91</v>
      </c>
      <c r="E32">
        <v>9</v>
      </c>
      <c r="F32">
        <v>7</v>
      </c>
      <c r="G32">
        <v>2</v>
      </c>
      <c r="H32" t="s">
        <v>192</v>
      </c>
    </row>
    <row r="33" spans="1:8" x14ac:dyDescent="0.3">
      <c r="A33" t="s">
        <v>166</v>
      </c>
      <c r="B33" t="s">
        <v>135</v>
      </c>
      <c r="C33" t="s">
        <v>91</v>
      </c>
      <c r="E33">
        <v>9</v>
      </c>
      <c r="F33">
        <v>6</v>
      </c>
      <c r="G33">
        <v>3</v>
      </c>
      <c r="H33" t="s">
        <v>167</v>
      </c>
    </row>
    <row r="34" spans="1:8" x14ac:dyDescent="0.3">
      <c r="A34" t="s">
        <v>117</v>
      </c>
      <c r="B34" t="s">
        <v>135</v>
      </c>
      <c r="C34" t="s">
        <v>91</v>
      </c>
      <c r="E34">
        <v>9</v>
      </c>
      <c r="F34">
        <v>6</v>
      </c>
      <c r="G34">
        <v>3</v>
      </c>
      <c r="H34" t="s">
        <v>191</v>
      </c>
    </row>
    <row r="35" spans="1:8" x14ac:dyDescent="0.3">
      <c r="A35" t="s">
        <v>118</v>
      </c>
      <c r="B35" t="s">
        <v>135</v>
      </c>
      <c r="C35" t="s">
        <v>91</v>
      </c>
      <c r="E35">
        <v>8</v>
      </c>
      <c r="F35">
        <v>8</v>
      </c>
      <c r="H35" s="1" t="s">
        <v>190</v>
      </c>
    </row>
    <row r="36" spans="1:8" x14ac:dyDescent="0.3">
      <c r="A36" t="s">
        <v>119</v>
      </c>
      <c r="B36" t="s">
        <v>135</v>
      </c>
      <c r="C36" t="s">
        <v>91</v>
      </c>
      <c r="E36">
        <v>9</v>
      </c>
      <c r="F36">
        <v>9</v>
      </c>
      <c r="H36" s="1" t="s">
        <v>189</v>
      </c>
    </row>
    <row r="37" spans="1:8" x14ac:dyDescent="0.3">
      <c r="A37" t="s">
        <v>120</v>
      </c>
      <c r="B37" t="s">
        <v>135</v>
      </c>
      <c r="C37" t="s">
        <v>91</v>
      </c>
      <c r="E37">
        <v>5</v>
      </c>
      <c r="F37">
        <v>5</v>
      </c>
      <c r="H37" s="1" t="s">
        <v>188</v>
      </c>
    </row>
    <row r="38" spans="1:8" x14ac:dyDescent="0.3">
      <c r="A38" t="s">
        <v>121</v>
      </c>
      <c r="B38" t="s">
        <v>135</v>
      </c>
      <c r="C38" t="s">
        <v>91</v>
      </c>
      <c r="E38">
        <v>15</v>
      </c>
      <c r="F38">
        <v>14</v>
      </c>
      <c r="G38">
        <v>1</v>
      </c>
      <c r="H38" s="1" t="s">
        <v>187</v>
      </c>
    </row>
    <row r="39" spans="1:8" x14ac:dyDescent="0.3">
      <c r="A39" t="s">
        <v>122</v>
      </c>
      <c r="B39" t="s">
        <v>135</v>
      </c>
      <c r="C39" t="s">
        <v>91</v>
      </c>
      <c r="E39">
        <v>5</v>
      </c>
      <c r="F39">
        <v>5</v>
      </c>
      <c r="H39" s="1" t="s">
        <v>186</v>
      </c>
    </row>
    <row r="40" spans="1:8" x14ac:dyDescent="0.3">
      <c r="A40" t="s">
        <v>123</v>
      </c>
      <c r="B40" t="s">
        <v>135</v>
      </c>
      <c r="C40" t="s">
        <v>91</v>
      </c>
      <c r="E40">
        <v>5</v>
      </c>
      <c r="F40">
        <v>3</v>
      </c>
      <c r="G40">
        <v>2</v>
      </c>
      <c r="H40" s="1" t="s">
        <v>185</v>
      </c>
    </row>
    <row r="41" spans="1:8" x14ac:dyDescent="0.3">
      <c r="A41" t="s">
        <v>124</v>
      </c>
      <c r="B41" t="s">
        <v>135</v>
      </c>
      <c r="C41" t="s">
        <v>103</v>
      </c>
      <c r="E41">
        <v>11</v>
      </c>
      <c r="F41">
        <v>11</v>
      </c>
      <c r="H41" s="1" t="s">
        <v>183</v>
      </c>
    </row>
    <row r="42" spans="1:8" x14ac:dyDescent="0.3">
      <c r="A42" t="s">
        <v>125</v>
      </c>
      <c r="B42" t="s">
        <v>135</v>
      </c>
      <c r="C42" t="s">
        <v>91</v>
      </c>
      <c r="E42">
        <v>7</v>
      </c>
      <c r="F42">
        <v>5</v>
      </c>
      <c r="G42">
        <v>2</v>
      </c>
      <c r="H42" t="s">
        <v>184</v>
      </c>
    </row>
    <row r="43" spans="1:8" x14ac:dyDescent="0.3">
      <c r="A43" t="s">
        <v>126</v>
      </c>
      <c r="B43" t="s">
        <v>135</v>
      </c>
      <c r="C43" t="s">
        <v>91</v>
      </c>
      <c r="E43">
        <v>5</v>
      </c>
      <c r="F43">
        <v>5</v>
      </c>
      <c r="H43" s="1" t="s">
        <v>182</v>
      </c>
    </row>
    <row r="44" spans="1:8" x14ac:dyDescent="0.3">
      <c r="A44" t="s">
        <v>127</v>
      </c>
      <c r="B44" t="s">
        <v>135</v>
      </c>
      <c r="C44" t="s">
        <v>91</v>
      </c>
      <c r="E44">
        <v>12</v>
      </c>
      <c r="F44">
        <v>11</v>
      </c>
      <c r="G44">
        <v>1</v>
      </c>
      <c r="H44" s="1" t="s">
        <v>181</v>
      </c>
    </row>
    <row r="45" spans="1:8" x14ac:dyDescent="0.3">
      <c r="A45" t="s">
        <v>128</v>
      </c>
      <c r="B45" t="s">
        <v>135</v>
      </c>
      <c r="C45" t="s">
        <v>91</v>
      </c>
      <c r="E45">
        <v>5</v>
      </c>
      <c r="F45">
        <v>5</v>
      </c>
      <c r="H45" s="1" t="s">
        <v>180</v>
      </c>
    </row>
    <row r="46" spans="1:8" x14ac:dyDescent="0.3">
      <c r="A46" t="s">
        <v>129</v>
      </c>
      <c r="B46" t="s">
        <v>135</v>
      </c>
      <c r="C46" t="s">
        <v>91</v>
      </c>
      <c r="E46">
        <v>9</v>
      </c>
      <c r="F46">
        <v>8</v>
      </c>
      <c r="G46">
        <v>1</v>
      </c>
      <c r="H46" s="1" t="s">
        <v>179</v>
      </c>
    </row>
    <row r="47" spans="1:8" x14ac:dyDescent="0.3">
      <c r="A47" t="s">
        <v>130</v>
      </c>
      <c r="B47" t="s">
        <v>135</v>
      </c>
      <c r="C47" t="s">
        <v>91</v>
      </c>
      <c r="E47">
        <v>12</v>
      </c>
      <c r="F47">
        <v>11</v>
      </c>
      <c r="G47">
        <v>1</v>
      </c>
      <c r="H47" s="1" t="s">
        <v>178</v>
      </c>
    </row>
    <row r="48" spans="1:8" x14ac:dyDescent="0.3">
      <c r="A48" t="s">
        <v>131</v>
      </c>
      <c r="B48" t="s">
        <v>135</v>
      </c>
      <c r="C48" t="s">
        <v>91</v>
      </c>
      <c r="E48">
        <v>7</v>
      </c>
      <c r="F48">
        <v>7</v>
      </c>
      <c r="H48" s="1" t="s">
        <v>177</v>
      </c>
    </row>
    <row r="49" spans="1:8" x14ac:dyDescent="0.3">
      <c r="A49" t="s">
        <v>132</v>
      </c>
      <c r="B49" t="s">
        <v>135</v>
      </c>
      <c r="C49" t="s">
        <v>91</v>
      </c>
      <c r="E49">
        <v>5</v>
      </c>
      <c r="F49">
        <v>5</v>
      </c>
      <c r="H49" s="1" t="s">
        <v>176</v>
      </c>
    </row>
    <row r="50" spans="1:8" x14ac:dyDescent="0.3">
      <c r="A50" t="s">
        <v>133</v>
      </c>
      <c r="B50" t="s">
        <v>135</v>
      </c>
      <c r="C50" t="s">
        <v>91</v>
      </c>
      <c r="E50">
        <v>5</v>
      </c>
      <c r="F50">
        <v>4</v>
      </c>
      <c r="G50">
        <v>1</v>
      </c>
      <c r="H50" s="1" t="s">
        <v>175</v>
      </c>
    </row>
    <row r="51" spans="1:8" x14ac:dyDescent="0.3">
      <c r="A51" t="s">
        <v>134</v>
      </c>
      <c r="B51" t="s">
        <v>135</v>
      </c>
      <c r="C51" t="s">
        <v>103</v>
      </c>
      <c r="E51">
        <v>14</v>
      </c>
      <c r="F51">
        <v>14</v>
      </c>
      <c r="H51" s="1" t="s">
        <v>174</v>
      </c>
    </row>
    <row r="52" spans="1:8" x14ac:dyDescent="0.3">
      <c r="A52" t="s">
        <v>135</v>
      </c>
      <c r="B52" t="s">
        <v>135</v>
      </c>
      <c r="C52" t="s">
        <v>103</v>
      </c>
      <c r="E52">
        <v>18</v>
      </c>
      <c r="F52">
        <v>17</v>
      </c>
      <c r="G52">
        <v>1</v>
      </c>
      <c r="H52" s="1" t="s">
        <v>173</v>
      </c>
    </row>
    <row r="53" spans="1:8" x14ac:dyDescent="0.3">
      <c r="A53" t="s">
        <v>136</v>
      </c>
      <c r="B53" t="s">
        <v>135</v>
      </c>
      <c r="C53" t="s">
        <v>91</v>
      </c>
      <c r="E53">
        <v>7</v>
      </c>
      <c r="F53">
        <v>6</v>
      </c>
      <c r="G53">
        <v>1</v>
      </c>
      <c r="H53" s="1" t="s">
        <v>172</v>
      </c>
    </row>
    <row r="54" spans="1:8" x14ac:dyDescent="0.3">
      <c r="A54" t="s">
        <v>137</v>
      </c>
      <c r="B54" t="s">
        <v>135</v>
      </c>
      <c r="C54" t="s">
        <v>91</v>
      </c>
      <c r="E54">
        <v>10</v>
      </c>
      <c r="F54">
        <v>10</v>
      </c>
      <c r="H54" s="1" t="s">
        <v>171</v>
      </c>
    </row>
    <row r="55" spans="1:8" x14ac:dyDescent="0.3">
      <c r="A55" t="s">
        <v>138</v>
      </c>
      <c r="B55" t="s">
        <v>135</v>
      </c>
      <c r="C55" t="s">
        <v>91</v>
      </c>
      <c r="E55">
        <v>7</v>
      </c>
      <c r="F55">
        <v>7</v>
      </c>
      <c r="H55" s="1" t="s">
        <v>170</v>
      </c>
    </row>
    <row r="56" spans="1:8" x14ac:dyDescent="0.3">
      <c r="A56" t="s">
        <v>565</v>
      </c>
      <c r="B56" t="s">
        <v>135</v>
      </c>
      <c r="C56" t="s">
        <v>91</v>
      </c>
      <c r="E56">
        <v>9</v>
      </c>
      <c r="F56">
        <v>8</v>
      </c>
      <c r="G56">
        <v>1</v>
      </c>
      <c r="H56" s="1" t="s">
        <v>566</v>
      </c>
    </row>
    <row r="57" spans="1:8" x14ac:dyDescent="0.3">
      <c r="A57" t="s">
        <v>139</v>
      </c>
      <c r="B57" t="s">
        <v>135</v>
      </c>
      <c r="C57" t="s">
        <v>91</v>
      </c>
      <c r="E57">
        <v>7</v>
      </c>
      <c r="F57">
        <v>4</v>
      </c>
      <c r="G57">
        <v>3</v>
      </c>
      <c r="H57" s="1" t="s">
        <v>169</v>
      </c>
    </row>
    <row r="58" spans="1:8" x14ac:dyDescent="0.3">
      <c r="A58" t="s">
        <v>140</v>
      </c>
      <c r="B58" t="s">
        <v>135</v>
      </c>
      <c r="C58" t="s">
        <v>103</v>
      </c>
      <c r="E58">
        <v>12</v>
      </c>
      <c r="F58">
        <v>6</v>
      </c>
      <c r="G58">
        <v>6</v>
      </c>
      <c r="H58" t="s">
        <v>168</v>
      </c>
    </row>
    <row r="59" spans="1:8" x14ac:dyDescent="0.3">
      <c r="E59">
        <f>SUM(E7:E58)</f>
        <v>456</v>
      </c>
      <c r="F59">
        <f>SUM(F7:F58)</f>
        <v>403</v>
      </c>
      <c r="G59">
        <f>SUM(G7:G58)</f>
        <v>53</v>
      </c>
      <c r="H59" s="2">
        <f>G59/F59</f>
        <v>0.13151364764267989</v>
      </c>
    </row>
    <row r="60" spans="1:8" x14ac:dyDescent="0.3">
      <c r="A60" t="s">
        <v>141</v>
      </c>
      <c r="F60">
        <f>COUNTA(F7:F58)</f>
        <v>52</v>
      </c>
      <c r="G60">
        <f>COUNTA(G7:G58)</f>
        <v>28</v>
      </c>
    </row>
    <row r="61" spans="1:8" x14ac:dyDescent="0.3">
      <c r="A61" t="s">
        <v>142</v>
      </c>
    </row>
    <row r="62" spans="1:8" x14ac:dyDescent="0.3">
      <c r="A62" t="s">
        <v>143</v>
      </c>
    </row>
  </sheetData>
  <sortState xmlns:xlrd2="http://schemas.microsoft.com/office/spreadsheetml/2017/richdata2" ref="A7:H58">
    <sortCondition ref="A7:A58"/>
  </sortState>
  <hyperlinks>
    <hyperlink ref="H7" r:id="rId1" xr:uid="{577AE7D7-A9CF-46CC-A7CE-6D844BDFF06D}"/>
    <hyperlink ref="H9" r:id="rId2" xr:uid="{B202968B-BEC0-44BC-BA7A-DF5059C330AE}"/>
    <hyperlink ref="H8" r:id="rId3" xr:uid="{7A38BFA0-A81B-48F9-B96C-2A6BA6C5F9A0}"/>
    <hyperlink ref="H10" r:id="rId4" xr:uid="{133706A5-75D6-4BCA-8C8E-5C4E1052F644}"/>
    <hyperlink ref="H12" r:id="rId5" xr:uid="{BFE73E99-5701-4D3D-8887-34D5B24F4B88}"/>
    <hyperlink ref="H13" r:id="rId6" xr:uid="{2DFA1DB0-EF54-4250-BF12-0CDCFFCFD0AF}"/>
    <hyperlink ref="H14" r:id="rId7" xr:uid="{5792BB25-7772-4010-9345-2CE41DE67240}"/>
    <hyperlink ref="H17" r:id="rId8" xr:uid="{F3BFA1CE-E09E-4547-8785-3099E2F683D1}"/>
    <hyperlink ref="H19" r:id="rId9" xr:uid="{B2BBA766-2207-4E41-AFC3-0C1B005C4120}"/>
    <hyperlink ref="H18" r:id="rId10" xr:uid="{E2F4A211-A810-4AD3-93CD-7D5A5079D924}"/>
    <hyperlink ref="H21" r:id="rId11" xr:uid="{8658D48B-8C9A-4E34-A730-559F8F04C262}"/>
    <hyperlink ref="H20" r:id="rId12" xr:uid="{0ED00F60-9571-4077-A865-A996998911D5}"/>
    <hyperlink ref="H24" r:id="rId13" xr:uid="{0D1498A2-DF32-4071-AD3F-906022CFFE4D}"/>
    <hyperlink ref="H25" r:id="rId14" xr:uid="{5FCCEF8A-C0EF-46D9-91D3-9A1E1A3FD5AB}"/>
    <hyperlink ref="H26" r:id="rId15" xr:uid="{6F8B544B-1C4F-4DE9-A758-802DAB0217EE}"/>
    <hyperlink ref="H27" r:id="rId16" xr:uid="{F8C1EBDF-A501-4770-8E92-FAB3AD38B797}"/>
    <hyperlink ref="H15" r:id="rId17" xr:uid="{A441F139-5B1F-4701-A217-23A14CDA2711}"/>
    <hyperlink ref="H16" r:id="rId18" xr:uid="{B770B882-E341-4EF9-99C5-F6869A40CD0C}"/>
    <hyperlink ref="H57" r:id="rId19" xr:uid="{010E9CC8-0149-4C9D-9FC9-E157648BB4DB}"/>
    <hyperlink ref="H55" r:id="rId20" xr:uid="{C35703A5-D3A7-4126-A820-21F92DF35B34}"/>
    <hyperlink ref="H54" r:id="rId21" xr:uid="{59878374-539C-481F-A8DB-1E3D6662A2F3}"/>
    <hyperlink ref="H53" r:id="rId22" xr:uid="{E1C0427D-4ABE-43F3-9267-0A06BC9DB5D1}"/>
    <hyperlink ref="H52" r:id="rId23" xr:uid="{FEDA4E7A-54B4-4683-8A3C-65DB74AF25AA}"/>
    <hyperlink ref="H50" r:id="rId24" location="councillors" xr:uid="{E6978824-FB91-4D3C-BA66-9BDD3EA2C68F}"/>
    <hyperlink ref="H51" r:id="rId25" xr:uid="{BEF1F578-8130-4439-A036-E9FCD850E551}"/>
    <hyperlink ref="H49" r:id="rId26" xr:uid="{9CC1F054-F057-4874-A547-A38992F133C2}"/>
    <hyperlink ref="H48" r:id="rId27" xr:uid="{A528E13B-497F-48E2-BF2B-5538BB2831BF}"/>
    <hyperlink ref="H47" r:id="rId28" xr:uid="{BF76EBB8-B068-4267-B6C9-DCCCB469482D}"/>
    <hyperlink ref="H46" r:id="rId29" xr:uid="{8F97FA4A-C32B-4960-880C-FDA4228EC4EC}"/>
    <hyperlink ref="H45" r:id="rId30" xr:uid="{92139F8D-2728-413A-9B3C-AA2126610308}"/>
    <hyperlink ref="H44" r:id="rId31" xr:uid="{0BE5EFFE-4DCB-473F-9D6E-5986827A1BEC}"/>
    <hyperlink ref="H43" r:id="rId32" xr:uid="{EA26EB82-148F-47C7-8B0C-6A008ABF4D3D}"/>
    <hyperlink ref="H41" r:id="rId33" xr:uid="{7C8301E7-93AC-4F96-AD7B-EFB432D15354}"/>
    <hyperlink ref="H40" r:id="rId34" xr:uid="{F9DA83B2-01B0-42E0-819D-778E242F93D2}"/>
    <hyperlink ref="H39" r:id="rId35" xr:uid="{AE15B0DF-1E40-4463-9CC5-5974F5D53A91}"/>
    <hyperlink ref="H38" r:id="rId36" xr:uid="{DA3CF1F5-9BDB-4D9F-A1CF-D4597A3508AF}"/>
    <hyperlink ref="H37" r:id="rId37" xr:uid="{8D63F191-F958-4897-8B77-2C1615B23DD4}"/>
    <hyperlink ref="H36" r:id="rId38" xr:uid="{14F137BB-DD6E-47F7-81F7-3A41FDB42EF1}"/>
    <hyperlink ref="H35" r:id="rId39" xr:uid="{08351402-CA0D-40F6-9B16-6A88D3615DB7}"/>
    <hyperlink ref="C2" r:id="rId40" xr:uid="{A37525B7-2596-4941-ADF2-9707E917E441}"/>
    <hyperlink ref="C4" r:id="rId41" xr:uid="{E33AC549-74D9-4261-B695-E0F65BF34C5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Summary by District</vt:lpstr>
      <vt:lpstr>Vacancies by Council Type</vt:lpstr>
      <vt:lpstr>Vacancies by Council Size</vt:lpstr>
      <vt:lpstr>Vacancies Number Descending</vt:lpstr>
      <vt:lpstr>Vacancies % Descend</vt:lpstr>
      <vt:lpstr>Cotswold</vt:lpstr>
      <vt:lpstr>Forest of Dean</vt:lpstr>
      <vt:lpstr>Glos ad Chelt</vt:lpstr>
      <vt:lpstr>Stroud District</vt:lpstr>
      <vt:lpstr>Tewkesbury Borough</vt:lpstr>
      <vt:lpstr>'Summary by District'!Print_Area</vt:lpstr>
      <vt:lpstr>'Summary by District'!Print_Titles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 Townley</dc:creator>
  <cp:lastModifiedBy>Chas Townley</cp:lastModifiedBy>
  <cp:lastPrinted>2025-08-20T05:59:36Z</cp:lastPrinted>
  <dcterms:created xsi:type="dcterms:W3CDTF">2025-07-13T11:10:55Z</dcterms:created>
  <dcterms:modified xsi:type="dcterms:W3CDTF">2025-08-20T06:44:29Z</dcterms:modified>
</cp:coreProperties>
</file>